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eM\Ablage\ZUK\1 Dokumente DayCQ\deutsch\2 Gemeinden\7 Gemeindefinanzen\1 HRM2\Aktuell auf Website\2 Arbeitshilfe\Aktuell auf Website\Arbeitshilfen für Rechnungsprüforgane\"/>
    </mc:Choice>
  </mc:AlternateContent>
  <bookViews>
    <workbookView xWindow="0" yWindow="0" windowWidth="28800" windowHeight="11835" activeTab="2"/>
  </bookViews>
  <sheets>
    <sheet name="Beispiel" sheetId="4" r:id="rId1"/>
    <sheet name="Wesentlichkeit_elektronisch" sheetId="1" r:id="rId2"/>
    <sheet name="Wesentlichkeit_manuell"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4" l="1"/>
  <c r="I49" i="4"/>
  <c r="J49" i="4" s="1"/>
  <c r="I45" i="4"/>
  <c r="J45" i="4" s="1"/>
  <c r="I41" i="4"/>
  <c r="J41" i="4" s="1"/>
  <c r="I37" i="4"/>
  <c r="J37" i="4" s="1"/>
  <c r="I33" i="4"/>
  <c r="J33" i="4" s="1"/>
  <c r="I29" i="4"/>
  <c r="J29" i="4" s="1"/>
  <c r="J27" i="4"/>
  <c r="I11" i="4"/>
  <c r="J11" i="4" s="1"/>
  <c r="I8" i="4"/>
  <c r="J8" i="4" s="1"/>
  <c r="I5" i="4"/>
  <c r="J5" i="4" s="1"/>
  <c r="J27" i="3"/>
  <c r="J22" i="4" l="1"/>
  <c r="I49" i="1"/>
  <c r="I45" i="1"/>
  <c r="I41" i="1"/>
  <c r="I37" i="1"/>
  <c r="I33" i="1"/>
  <c r="I29" i="1"/>
  <c r="J27" i="1" l="1"/>
  <c r="J37" i="1"/>
  <c r="J29" i="1"/>
  <c r="J49" i="1"/>
  <c r="J45" i="1"/>
  <c r="J41" i="1"/>
  <c r="J33" i="1"/>
  <c r="J22" i="1"/>
  <c r="I11" i="1"/>
  <c r="I8" i="1"/>
  <c r="I5" i="1"/>
  <c r="J18" i="1"/>
  <c r="J11" i="1"/>
  <c r="J8" i="1"/>
  <c r="J5" i="1"/>
</calcChain>
</file>

<file path=xl/comments1.xml><?xml version="1.0" encoding="utf-8"?>
<comments xmlns="http://schemas.openxmlformats.org/spreadsheetml/2006/main">
  <authors>
    <author>Fiechter Agata, JGK-AGR-GeM</author>
  </authors>
  <commentList>
    <comment ref="C5" authorId="0" shapeId="0">
      <text>
        <r>
          <rPr>
            <b/>
            <sz val="9"/>
            <color indexed="81"/>
            <rFont val="Tahoma"/>
            <family val="2"/>
          </rPr>
          <t>Fiechter Agata, JGK-AGR-GeM:</t>
        </r>
        <r>
          <rPr>
            <sz val="9"/>
            <color indexed="81"/>
            <rFont val="Tahoma"/>
            <family val="2"/>
          </rPr>
          <t xml:space="preserve">
Könnte auch SG 1 sein</t>
        </r>
      </text>
    </comment>
  </commentList>
</comments>
</file>

<file path=xl/sharedStrings.xml><?xml version="1.0" encoding="utf-8"?>
<sst xmlns="http://schemas.openxmlformats.org/spreadsheetml/2006/main" count="108" uniqueCount="44">
  <si>
    <t>Toleranz in % 
von bis</t>
  </si>
  <si>
    <t>Betrag Bezugsgrösse</t>
  </si>
  <si>
    <t>Total Umsatz</t>
  </si>
  <si>
    <t>Total Bilanzsumme</t>
  </si>
  <si>
    <t>Wesentlichkeit gewählt</t>
  </si>
  <si>
    <t>Total Steuerertrag</t>
  </si>
  <si>
    <t>Wesentlichkeit 
ermittelt</t>
  </si>
  <si>
    <t>Wesentlichkeit 
gerundet</t>
  </si>
  <si>
    <t xml:space="preserve">Gewählte Toleranz % </t>
  </si>
  <si>
    <t>Gewählter relativer Wert (50 bis 75 %)</t>
  </si>
  <si>
    <t>Tolerierbarer Fehler</t>
  </si>
  <si>
    <t>Gewählter relativer Wert (0 bis 5 %)</t>
  </si>
  <si>
    <t>Nichtaufgriffsgrenze (NAG)</t>
  </si>
  <si>
    <t>Festlegung der Wesentlichkeit</t>
  </si>
  <si>
    <t>Eingabefelder</t>
  </si>
  <si>
    <t>Nachtragsbuchung</t>
  </si>
  <si>
    <t>Toleranzwesentlichkeit für einzelne Positionen / Teilbereiche der Jahresrechnung</t>
  </si>
  <si>
    <t>Wesentlichkeit 
ermittelt
gerundet</t>
  </si>
  <si>
    <t>Bezugsgrösse</t>
  </si>
  <si>
    <t>SG oder Funktion</t>
  </si>
  <si>
    <t>Position/Teilbereich
Bezugsgrösse</t>
  </si>
  <si>
    <t xml:space="preserve">Begründung </t>
  </si>
  <si>
    <t>Wasserversorgung</t>
  </si>
  <si>
    <t>Abfall</t>
  </si>
  <si>
    <t>Die Gemeinde hat zudem ein Eigenkapital von 2'819'598 CHF und weist ein Ergebnis (GH) von 140'344 CHF aus.
In diesem Zusammenhang scheint eine Gesamtwesentlichkeit von 140'000 vertretbar.</t>
  </si>
  <si>
    <t>Die Wasserversorgung ist mit 5% des Ertrags berücksichtigt.</t>
  </si>
  <si>
    <t>Der Gemeindebetrieb Abfall ist mit 10% des Ertrags berücksichtigt.</t>
  </si>
  <si>
    <t>Fall 1</t>
  </si>
  <si>
    <t>Fall 2</t>
  </si>
  <si>
    <t>Fall 3</t>
  </si>
  <si>
    <t>Fall 4</t>
  </si>
  <si>
    <t>Fall 5</t>
  </si>
  <si>
    <t>Abwasserentsorgung</t>
  </si>
  <si>
    <t>Die Abwasserentsorgung ist mit 5% des Ertrags berücksichtigt.</t>
  </si>
  <si>
    <t>710x</t>
  </si>
  <si>
    <t>720x</t>
  </si>
  <si>
    <t>730x</t>
  </si>
  <si>
    <t>Fallbeispiele</t>
  </si>
  <si>
    <t>Die Summe aller Fehler liegt bei 54'600 CHF. Das heisst die Summe der Fehler liegt über der NAG, jedoch unter der Toleranzwesentlichkeit von 105'000 CHF. Die Jahresrechnung muss nicht korrigiert werden, das Prüfungsurteil ist uneingeschränkt.</t>
  </si>
  <si>
    <t>Die Summe aller Fehler ist 112'564 CHF und somit höher als die Toleranzwesentlichkeit von 105'000 CHF. Wie in Fall 3 sollte die Jahresrechnung korrigiert werden, damit das RPO ein uneingeschränktes Prüfungsurteil abgeben kann. Andernfalls kommt es zu einer Einschränkung.</t>
  </si>
  <si>
    <t>Die Summe aller Fehler liegt bei 5'000 CHF, also im Bereich unter der Nichtaufgriffsgrenze von 7'000 CHF. Die Fehler sind in diesem Beispiel irrelevant. Die Jahresrechnung ist in Ordnung, das Prüfungsurteil ist uneingeschränkt.</t>
  </si>
  <si>
    <t>Die Summe der Fehler im Bereich Wasserversorgung liegt bei 7'000 CHF. Im Bereich Wasserversorgung liegt die Toleranzwesentlichkeit bei 6'750 CHF. Die Summe der Fehler übersteigt den tolerierbaren Fehler und die Jahresrechnung sollte korrigiert werden, damit das RPO ein uneingeschränktes Prüfungsurteil abgeben kann. Andernfalls kommt es zu einer Einschränkung.</t>
  </si>
  <si>
    <t>Die Summe aller Fehler übersteigt die Toleranzwesentlichkeit von 105'000 CHF und vor allem hätte dies eine weiterführende Auswirkung auf die Festlegung der Steueranlage. Das RPO wird in so einem Fall wohl ein Prüfungsurteil mit Rückweisung abgeben.</t>
  </si>
  <si>
    <t>Sach-gruppe (SG)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</si>
</sst>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6" x14ac:knownFonts="1">
    <font>
      <sz val="10"/>
      <color theme="1"/>
      <name val="Trebuchet MS"/>
      <family val="2"/>
    </font>
    <font>
      <sz val="11"/>
      <color theme="1"/>
      <name val="Arial"/>
      <family val="2"/>
    </font>
    <font>
      <sz val="10"/>
      <color theme="1"/>
      <name val="Trebuchet MS"/>
      <family val="2"/>
    </font>
    <font>
      <sz val="12"/>
      <name val="Times New Roman"/>
      <family val="1"/>
    </font>
    <font>
      <sz val="10"/>
      <name val="Trebuchet MS"/>
      <family val="2"/>
    </font>
    <font>
      <b/>
      <sz val="12"/>
      <color theme="1"/>
      <name val="Trebuchet MS"/>
      <family val="2"/>
    </font>
    <font>
      <sz val="9"/>
      <color indexed="81"/>
      <name val="Tahoma"/>
      <family val="2"/>
    </font>
    <font>
      <b/>
      <sz val="9"/>
      <color indexed="81"/>
      <name val="Tahoma"/>
      <family val="2"/>
    </font>
    <font>
      <b/>
      <sz val="11"/>
      <color theme="1"/>
      <name val="Arial"/>
      <family val="2"/>
    </font>
    <font>
      <sz val="10"/>
      <color theme="1"/>
      <name val="Arial"/>
      <family val="2"/>
    </font>
    <font>
      <b/>
      <sz val="11"/>
      <name val="Arial"/>
      <family val="2"/>
    </font>
    <font>
      <sz val="11"/>
      <name val="Arial"/>
      <family val="2"/>
    </font>
    <font>
      <b/>
      <u/>
      <sz val="11"/>
      <color theme="1"/>
      <name val="Arial"/>
      <family val="2"/>
    </font>
    <font>
      <b/>
      <sz val="17"/>
      <color theme="1"/>
      <name val="Arial"/>
      <family val="2"/>
    </font>
    <font>
      <sz val="17"/>
      <color theme="1"/>
      <name val="Arial"/>
      <family val="2"/>
    </font>
    <font>
      <sz val="17"/>
      <color theme="1"/>
      <name val="Trebuchet MS"/>
      <family val="2"/>
    </font>
  </fonts>
  <fills count="4">
    <fill>
      <patternFill patternType="none"/>
    </fill>
    <fill>
      <patternFill patternType="gray125"/>
    </fill>
    <fill>
      <patternFill patternType="solid">
        <fgColor theme="5" tint="0.59999389629810485"/>
        <bgColor indexed="64"/>
      </patternFill>
    </fill>
    <fill>
      <patternFill patternType="solid">
        <fgColor theme="4" tint="0.7999816888943144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4">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cellStyleXfs>
  <cellXfs count="116">
    <xf numFmtId="0" fontId="0" fillId="0" borderId="0" xfId="0"/>
    <xf numFmtId="0" fontId="4" fillId="0" borderId="0" xfId="3" applyFont="1" applyAlignment="1">
      <alignment wrapText="1"/>
    </xf>
    <xf numFmtId="0" fontId="5" fillId="0" borderId="0" xfId="0" applyFont="1"/>
    <xf numFmtId="0" fontId="9" fillId="0" borderId="0" xfId="0" applyFont="1"/>
    <xf numFmtId="0" fontId="10" fillId="2" borderId="4" xfId="3" applyNumberFormat="1" applyFont="1" applyFill="1" applyBorder="1" applyAlignment="1" applyProtection="1">
      <alignment horizontal="center" vertical="center" wrapText="1"/>
      <protection hidden="1"/>
    </xf>
    <xf numFmtId="0" fontId="10" fillId="2" borderId="4" xfId="3" applyFont="1" applyFill="1" applyBorder="1" applyAlignment="1" applyProtection="1">
      <alignment horizontal="center" vertical="center" wrapText="1"/>
      <protection hidden="1"/>
    </xf>
    <xf numFmtId="0" fontId="1" fillId="0" borderId="6" xfId="0" applyFont="1" applyBorder="1" applyAlignment="1">
      <alignment vertical="center"/>
    </xf>
    <xf numFmtId="0" fontId="11" fillId="0" borderId="19" xfId="3" applyFont="1" applyBorder="1" applyAlignment="1">
      <alignment horizontal="center" wrapText="1"/>
    </xf>
    <xf numFmtId="0" fontId="11" fillId="0" borderId="19" xfId="0" applyFont="1" applyBorder="1" applyAlignment="1">
      <alignment wrapText="1"/>
    </xf>
    <xf numFmtId="0" fontId="11" fillId="0" borderId="6" xfId="0" applyFont="1" applyBorder="1" applyAlignment="1">
      <alignment wrapText="1"/>
    </xf>
    <xf numFmtId="0" fontId="1" fillId="0" borderId="8" xfId="0" applyFont="1" applyBorder="1" applyAlignment="1">
      <alignment horizontal="center" vertical="center"/>
    </xf>
    <xf numFmtId="9" fontId="11" fillId="0" borderId="7" xfId="2" applyFont="1" applyBorder="1" applyAlignment="1">
      <alignment horizontal="center" wrapText="1"/>
    </xf>
    <xf numFmtId="10" fontId="11" fillId="3" borderId="7" xfId="2" applyNumberFormat="1" applyFont="1" applyFill="1" applyBorder="1" applyAlignment="1">
      <alignment horizontal="center" wrapText="1"/>
    </xf>
    <xf numFmtId="3" fontId="11" fillId="0" borderId="7" xfId="1" applyNumberFormat="1" applyFont="1" applyBorder="1" applyAlignment="1">
      <alignment wrapText="1"/>
    </xf>
    <xf numFmtId="3" fontId="11" fillId="0" borderId="8" xfId="1" applyNumberFormat="1" applyFont="1" applyBorder="1" applyAlignment="1">
      <alignment wrapText="1"/>
    </xf>
    <xf numFmtId="0" fontId="1" fillId="0" borderId="11" xfId="0" applyFont="1" applyBorder="1" applyAlignment="1">
      <alignment vertical="center"/>
    </xf>
    <xf numFmtId="164" fontId="11" fillId="0" borderId="12" xfId="1" applyNumberFormat="1" applyFont="1" applyBorder="1" applyAlignment="1">
      <alignment horizontal="center" wrapText="1"/>
    </xf>
    <xf numFmtId="10" fontId="11" fillId="0" borderId="12" xfId="1" applyNumberFormat="1" applyFont="1" applyBorder="1" applyAlignment="1">
      <alignment horizontal="center" wrapText="1"/>
    </xf>
    <xf numFmtId="3" fontId="11" fillId="0" borderId="12" xfId="1" applyNumberFormat="1" applyFont="1" applyBorder="1" applyAlignment="1">
      <alignment wrapText="1"/>
    </xf>
    <xf numFmtId="3" fontId="11" fillId="0" borderId="11" xfId="1" applyNumberFormat="1" applyFont="1" applyBorder="1" applyAlignment="1">
      <alignment wrapText="1"/>
    </xf>
    <xf numFmtId="0" fontId="1" fillId="0" borderId="8" xfId="0" applyFont="1" applyBorder="1" applyAlignment="1">
      <alignment vertical="center"/>
    </xf>
    <xf numFmtId="164" fontId="11" fillId="0" borderId="13" xfId="1" applyNumberFormat="1" applyFont="1" applyBorder="1" applyAlignment="1">
      <alignment horizontal="center" wrapText="1"/>
    </xf>
    <xf numFmtId="10" fontId="11" fillId="0" borderId="13" xfId="1" applyNumberFormat="1" applyFont="1" applyBorder="1" applyAlignment="1">
      <alignment horizontal="center" wrapText="1"/>
    </xf>
    <xf numFmtId="3" fontId="11" fillId="0" borderId="13" xfId="1" applyNumberFormat="1" applyFont="1" applyBorder="1" applyAlignment="1">
      <alignment wrapText="1"/>
    </xf>
    <xf numFmtId="3" fontId="11" fillId="0" borderId="14" xfId="1" applyNumberFormat="1" applyFont="1" applyBorder="1" applyAlignment="1">
      <alignment wrapText="1"/>
    </xf>
    <xf numFmtId="0" fontId="1" fillId="0" borderId="16" xfId="0" applyFont="1" applyBorder="1" applyAlignment="1">
      <alignment vertical="center"/>
    </xf>
    <xf numFmtId="164" fontId="11" fillId="0" borderId="17" xfId="1" applyNumberFormat="1" applyFont="1" applyBorder="1" applyAlignment="1">
      <alignment horizontal="center" wrapText="1"/>
    </xf>
    <xf numFmtId="10" fontId="11" fillId="0" borderId="17" xfId="1" applyNumberFormat="1" applyFont="1" applyBorder="1" applyAlignment="1">
      <alignment horizontal="center" wrapText="1"/>
    </xf>
    <xf numFmtId="164" fontId="11" fillId="0" borderId="17" xfId="1" applyNumberFormat="1" applyFont="1" applyBorder="1" applyAlignment="1">
      <alignment wrapText="1"/>
    </xf>
    <xf numFmtId="164" fontId="11" fillId="0" borderId="16" xfId="1" applyNumberFormat="1" applyFont="1" applyBorder="1" applyAlignment="1">
      <alignment wrapText="1"/>
    </xf>
    <xf numFmtId="0" fontId="10" fillId="0" borderId="0" xfId="3" applyFont="1" applyAlignment="1">
      <alignment horizontal="left" wrapText="1"/>
    </xf>
    <xf numFmtId="0" fontId="11" fillId="0" borderId="0" xfId="3" applyFont="1" applyAlignment="1">
      <alignment wrapText="1"/>
    </xf>
    <xf numFmtId="0" fontId="10" fillId="0" borderId="0" xfId="3" applyFont="1" applyAlignment="1">
      <alignment wrapText="1"/>
    </xf>
    <xf numFmtId="3" fontId="10" fillId="3" borderId="1" xfId="3" applyNumberFormat="1" applyFont="1" applyFill="1" applyBorder="1" applyAlignment="1">
      <alignment vertical="center" wrapText="1"/>
    </xf>
    <xf numFmtId="0" fontId="1" fillId="0" borderId="0" xfId="0" applyFont="1"/>
    <xf numFmtId="0" fontId="8" fillId="0" borderId="0" xfId="0" applyFont="1"/>
    <xf numFmtId="9" fontId="10" fillId="3" borderId="4" xfId="3" applyNumberFormat="1" applyFont="1" applyFill="1" applyBorder="1" applyAlignment="1">
      <alignment horizontal="center" vertical="center" wrapText="1"/>
    </xf>
    <xf numFmtId="3" fontId="10" fillId="0" borderId="4" xfId="3" applyNumberFormat="1" applyFont="1" applyFill="1" applyBorder="1" applyAlignment="1">
      <alignment vertical="center" wrapText="1"/>
    </xf>
    <xf numFmtId="0" fontId="10" fillId="2" borderId="19" xfId="3" applyFont="1" applyFill="1" applyBorder="1" applyAlignment="1" applyProtection="1">
      <alignment horizontal="center" vertical="center" wrapText="1"/>
      <protection hidden="1"/>
    </xf>
    <xf numFmtId="9" fontId="10" fillId="2" borderId="16" xfId="3" applyNumberFormat="1" applyFont="1" applyFill="1" applyBorder="1" applyAlignment="1" applyProtection="1">
      <alignment horizontal="center" vertical="center" wrapText="1"/>
      <protection hidden="1"/>
    </xf>
    <xf numFmtId="9" fontId="11" fillId="0" borderId="12" xfId="2" applyFont="1" applyBorder="1" applyAlignment="1">
      <alignment horizontal="center" wrapText="1"/>
    </xf>
    <xf numFmtId="9" fontId="11" fillId="0" borderId="7" xfId="2" applyFont="1" applyBorder="1" applyAlignment="1">
      <alignment wrapText="1"/>
    </xf>
    <xf numFmtId="0" fontId="11" fillId="0" borderId="7" xfId="3" applyFont="1" applyBorder="1" applyAlignment="1">
      <alignment horizontal="center" wrapText="1"/>
    </xf>
    <xf numFmtId="0" fontId="11" fillId="0" borderId="7" xfId="0" applyFont="1" applyBorder="1" applyAlignment="1">
      <alignment wrapText="1"/>
    </xf>
    <xf numFmtId="0" fontId="11" fillId="0" borderId="8" xfId="0" applyFont="1" applyBorder="1" applyAlignment="1">
      <alignment wrapText="1"/>
    </xf>
    <xf numFmtId="3" fontId="11" fillId="0" borderId="17" xfId="1" applyNumberFormat="1" applyFont="1" applyBorder="1" applyAlignment="1">
      <alignment wrapText="1"/>
    </xf>
    <xf numFmtId="3" fontId="11" fillId="0" borderId="16" xfId="1" applyNumberFormat="1" applyFont="1" applyBorder="1" applyAlignment="1">
      <alignment wrapText="1"/>
    </xf>
    <xf numFmtId="0" fontId="8" fillId="3" borderId="0" xfId="0" applyFont="1" applyFill="1"/>
    <xf numFmtId="0" fontId="1" fillId="3" borderId="0" xfId="0" applyFont="1" applyFill="1"/>
    <xf numFmtId="0" fontId="12" fillId="0" borderId="0" xfId="0" applyFont="1"/>
    <xf numFmtId="0" fontId="13" fillId="0" borderId="0" xfId="0" applyFont="1"/>
    <xf numFmtId="0" fontId="14" fillId="0" borderId="0" xfId="0" applyFont="1"/>
    <xf numFmtId="0" fontId="15" fillId="0" borderId="0" xfId="0" applyFont="1"/>
    <xf numFmtId="3" fontId="11" fillId="3" borderId="7" xfId="1" applyNumberFormat="1" applyFont="1" applyFill="1" applyBorder="1" applyAlignment="1">
      <alignment wrapText="1"/>
    </xf>
    <xf numFmtId="3" fontId="11" fillId="3" borderId="8" xfId="1" applyNumberFormat="1" applyFont="1" applyFill="1" applyBorder="1" applyAlignment="1">
      <alignment wrapText="1"/>
    </xf>
    <xf numFmtId="3" fontId="10" fillId="3" borderId="4" xfId="3" applyNumberFormat="1" applyFont="1" applyFill="1" applyBorder="1" applyAlignment="1">
      <alignment vertical="center" wrapText="1"/>
    </xf>
    <xf numFmtId="10" fontId="11" fillId="3" borderId="7" xfId="2" applyNumberFormat="1" applyFont="1" applyFill="1" applyBorder="1" applyAlignment="1">
      <alignment horizontal="center" vertical="center" wrapText="1"/>
    </xf>
    <xf numFmtId="0" fontId="1" fillId="3" borderId="22" xfId="0" applyFont="1" applyFill="1" applyBorder="1" applyAlignment="1">
      <alignment horizontal="left" vertical="center"/>
    </xf>
    <xf numFmtId="0" fontId="1" fillId="3" borderId="23" xfId="0" applyFont="1" applyFill="1" applyBorder="1" applyAlignment="1">
      <alignment horizontal="left"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64" fontId="11" fillId="0" borderId="10" xfId="1" applyNumberFormat="1" applyFont="1" applyBorder="1" applyAlignment="1">
      <alignment horizontal="center" wrapText="1"/>
    </xf>
    <xf numFmtId="164" fontId="11" fillId="0" borderId="11" xfId="1" applyNumberFormat="1" applyFont="1" applyBorder="1" applyAlignment="1">
      <alignment horizont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1" fillId="0" borderId="5" xfId="3" applyFont="1" applyBorder="1" applyAlignment="1">
      <alignment horizontal="center" wrapText="1"/>
    </xf>
    <xf numFmtId="0" fontId="11" fillId="0" borderId="6" xfId="3" applyFont="1" applyBorder="1" applyAlignment="1">
      <alignment horizontal="center" wrapText="1"/>
    </xf>
    <xf numFmtId="0" fontId="1" fillId="0" borderId="0" xfId="0" applyFont="1" applyAlignment="1">
      <alignment horizontal="left" vertical="top"/>
    </xf>
    <xf numFmtId="3" fontId="11" fillId="3" borderId="7" xfId="2" applyNumberFormat="1" applyFont="1" applyFill="1" applyBorder="1" applyAlignment="1">
      <alignment horizontal="center" vertical="center" wrapText="1"/>
    </xf>
    <xf numFmtId="9" fontId="11" fillId="0" borderId="7" xfId="2" applyFont="1" applyBorder="1" applyAlignment="1">
      <alignment horizontal="center" vertical="center" wrapText="1"/>
    </xf>
    <xf numFmtId="3" fontId="11" fillId="3" borderId="9" xfId="2" applyNumberFormat="1" applyFont="1" applyFill="1" applyBorder="1" applyAlignment="1">
      <alignment horizontal="center" vertical="center" wrapText="1"/>
    </xf>
    <xf numFmtId="3" fontId="11" fillId="3" borderId="8" xfId="2" applyNumberFormat="1" applyFont="1" applyFill="1" applyBorder="1" applyAlignment="1">
      <alignment horizontal="center" vertical="center" wrapText="1"/>
    </xf>
    <xf numFmtId="0" fontId="1" fillId="3" borderId="20" xfId="0" applyFont="1" applyFill="1" applyBorder="1" applyAlignment="1">
      <alignment horizontal="left" vertical="center"/>
    </xf>
    <xf numFmtId="0" fontId="1" fillId="3" borderId="21" xfId="0" applyFont="1" applyFill="1" applyBorder="1" applyAlignment="1">
      <alignment horizontal="left" vertical="center"/>
    </xf>
    <xf numFmtId="0" fontId="1" fillId="0" borderId="0" xfId="0" applyFont="1" applyAlignment="1">
      <alignment horizontal="left" vertical="top" wrapText="1"/>
    </xf>
    <xf numFmtId="3" fontId="11" fillId="0" borderId="7" xfId="1" applyNumberFormat="1" applyFont="1" applyBorder="1" applyAlignment="1">
      <alignment vertical="center" wrapText="1"/>
    </xf>
    <xf numFmtId="0" fontId="10" fillId="2" borderId="1" xfId="3" applyNumberFormat="1" applyFont="1" applyFill="1" applyBorder="1" applyAlignment="1" applyProtection="1">
      <alignment horizontal="left" vertical="center" wrapText="1"/>
      <protection hidden="1"/>
    </xf>
    <xf numFmtId="0" fontId="10" fillId="2" borderId="2" xfId="3" applyNumberFormat="1" applyFont="1" applyFill="1" applyBorder="1" applyAlignment="1" applyProtection="1">
      <alignment horizontal="left" vertical="center" wrapText="1"/>
      <protection hidden="1"/>
    </xf>
    <xf numFmtId="0" fontId="10" fillId="2" borderId="1" xfId="3" applyFont="1" applyFill="1" applyBorder="1" applyAlignment="1" applyProtection="1">
      <alignment horizontal="center" vertical="center" wrapText="1"/>
      <protection hidden="1"/>
    </xf>
    <xf numFmtId="0" fontId="10" fillId="2" borderId="3" xfId="3" applyFont="1" applyFill="1" applyBorder="1" applyAlignment="1" applyProtection="1">
      <alignment horizontal="center" vertical="center" wrapText="1"/>
      <protection hidden="1"/>
    </xf>
    <xf numFmtId="0" fontId="10" fillId="0" borderId="5" xfId="0" applyFont="1" applyBorder="1" applyAlignment="1">
      <alignment vertical="center" wrapText="1"/>
    </xf>
    <xf numFmtId="0" fontId="1" fillId="0" borderId="6"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3" fontId="11" fillId="3" borderId="9" xfId="2" applyNumberFormat="1" applyFont="1" applyFill="1" applyBorder="1" applyAlignment="1">
      <alignment horizontal="center" wrapText="1"/>
    </xf>
    <xf numFmtId="3" fontId="11" fillId="3" borderId="8" xfId="2" applyNumberFormat="1" applyFont="1" applyFill="1" applyBorder="1" applyAlignment="1">
      <alignment horizontal="center" wrapText="1"/>
    </xf>
    <xf numFmtId="0" fontId="10" fillId="0" borderId="1" xfId="3" applyFont="1" applyBorder="1" applyAlignment="1">
      <alignment horizontal="left" vertical="center" wrapText="1"/>
    </xf>
    <xf numFmtId="0" fontId="10" fillId="0" borderId="2" xfId="3" applyFont="1" applyBorder="1" applyAlignment="1">
      <alignment horizontal="left" vertical="center" wrapText="1"/>
    </xf>
    <xf numFmtId="0" fontId="10" fillId="0" borderId="3" xfId="3" applyFont="1" applyBorder="1" applyAlignment="1">
      <alignment horizontal="left" vertical="center" wrapText="1"/>
    </xf>
    <xf numFmtId="0" fontId="10" fillId="2" borderId="19" xfId="3" applyFont="1" applyFill="1" applyBorder="1" applyAlignment="1" applyProtection="1">
      <alignment horizontal="center" vertical="center" wrapText="1"/>
      <protection hidden="1"/>
    </xf>
    <xf numFmtId="0" fontId="10" fillId="2" borderId="17" xfId="3" applyFont="1" applyFill="1" applyBorder="1" applyAlignment="1" applyProtection="1">
      <alignment horizontal="center" vertical="center" wrapText="1"/>
      <protection hidden="1"/>
    </xf>
    <xf numFmtId="0" fontId="10" fillId="2" borderId="5" xfId="3" applyNumberFormat="1" applyFont="1" applyFill="1" applyBorder="1" applyAlignment="1" applyProtection="1">
      <alignment horizontal="center" vertical="center" wrapText="1"/>
      <protection hidden="1"/>
    </xf>
    <xf numFmtId="0" fontId="10" fillId="2" borderId="6" xfId="3" applyNumberFormat="1" applyFont="1" applyFill="1" applyBorder="1" applyAlignment="1" applyProtection="1">
      <alignment horizontal="center" vertical="center" wrapText="1"/>
      <protection hidden="1"/>
    </xf>
    <xf numFmtId="0" fontId="10" fillId="2" borderId="15" xfId="3" applyNumberFormat="1" applyFont="1" applyFill="1" applyBorder="1" applyAlignment="1" applyProtection="1">
      <alignment horizontal="center" vertical="center" wrapText="1"/>
      <protection hidden="1"/>
    </xf>
    <xf numFmtId="0" fontId="10" fillId="2" borderId="16" xfId="3" applyNumberFormat="1" applyFont="1" applyFill="1" applyBorder="1" applyAlignment="1" applyProtection="1">
      <alignment horizontal="center" vertical="center" wrapText="1"/>
      <protection hidden="1"/>
    </xf>
    <xf numFmtId="0" fontId="10" fillId="2" borderId="19" xfId="3" applyNumberFormat="1" applyFont="1" applyFill="1" applyBorder="1" applyAlignment="1" applyProtection="1">
      <alignment horizontal="center" vertical="center" wrapText="1"/>
      <protection hidden="1"/>
    </xf>
    <xf numFmtId="0" fontId="10" fillId="2" borderId="17" xfId="3" applyNumberFormat="1" applyFont="1" applyFill="1" applyBorder="1" applyAlignment="1" applyProtection="1">
      <alignment horizontal="center" vertical="center" wrapText="1"/>
      <protection hidden="1"/>
    </xf>
    <xf numFmtId="0" fontId="10" fillId="2" borderId="5" xfId="3" applyFont="1" applyFill="1" applyBorder="1" applyAlignment="1" applyProtection="1">
      <alignment horizontal="center" vertical="center" wrapText="1"/>
      <protection hidden="1"/>
    </xf>
    <xf numFmtId="0" fontId="10" fillId="2" borderId="6" xfId="3" applyFont="1" applyFill="1" applyBorder="1" applyAlignment="1" applyProtection="1">
      <alignment horizontal="center" vertical="center" wrapText="1"/>
      <protection hidden="1"/>
    </xf>
    <xf numFmtId="0" fontId="10" fillId="2" borderId="15" xfId="3" applyFont="1" applyFill="1" applyBorder="1" applyAlignment="1" applyProtection="1">
      <alignment horizontal="center" vertical="center" wrapText="1"/>
      <protection hidden="1"/>
    </xf>
    <xf numFmtId="0" fontId="10" fillId="2" borderId="16" xfId="3" applyFont="1" applyFill="1" applyBorder="1" applyAlignment="1" applyProtection="1">
      <alignment horizontal="center" vertical="center" wrapText="1"/>
      <protection hidden="1"/>
    </xf>
    <xf numFmtId="164" fontId="11" fillId="0" borderId="18" xfId="1" applyNumberFormat="1" applyFont="1" applyBorder="1" applyAlignment="1">
      <alignment horizontal="center" wrapText="1"/>
    </xf>
    <xf numFmtId="164" fontId="11" fillId="0" borderId="14" xfId="1" applyNumberFormat="1" applyFont="1" applyBorder="1" applyAlignment="1">
      <alignment horizontal="center" wrapText="1"/>
    </xf>
    <xf numFmtId="0" fontId="1" fillId="0" borderId="15" xfId="0" applyFont="1" applyBorder="1" applyAlignment="1">
      <alignment vertical="center"/>
    </xf>
    <xf numFmtId="0" fontId="1" fillId="0" borderId="16" xfId="0" applyFont="1" applyBorder="1" applyAlignment="1">
      <alignment vertical="center"/>
    </xf>
    <xf numFmtId="164" fontId="11" fillId="0" borderId="15" xfId="1" applyNumberFormat="1" applyFont="1" applyBorder="1" applyAlignment="1">
      <alignment horizontal="center" wrapText="1"/>
    </xf>
    <xf numFmtId="164" fontId="11" fillId="0" borderId="16" xfId="1" applyNumberFormat="1" applyFont="1" applyBorder="1" applyAlignment="1">
      <alignment horizontal="center" wrapText="1"/>
    </xf>
    <xf numFmtId="0" fontId="11" fillId="3" borderId="19" xfId="3" applyFont="1" applyFill="1" applyBorder="1" applyAlignment="1">
      <alignment horizontal="center" wrapText="1"/>
    </xf>
    <xf numFmtId="0" fontId="11" fillId="3" borderId="7" xfId="3" applyFont="1" applyFill="1" applyBorder="1" applyAlignment="1">
      <alignment horizontal="center" wrapText="1"/>
    </xf>
    <xf numFmtId="0" fontId="11" fillId="3" borderId="17" xfId="3" applyFont="1" applyFill="1" applyBorder="1" applyAlignment="1">
      <alignment horizontal="center" wrapText="1"/>
    </xf>
    <xf numFmtId="49" fontId="11" fillId="3" borderId="19" xfId="3" applyNumberFormat="1" applyFont="1" applyFill="1" applyBorder="1" applyAlignment="1">
      <alignment vertical="top" wrapText="1"/>
    </xf>
    <xf numFmtId="49" fontId="11" fillId="3" borderId="7" xfId="3" applyNumberFormat="1" applyFont="1" applyFill="1" applyBorder="1" applyAlignment="1">
      <alignment vertical="top" wrapText="1"/>
    </xf>
    <xf numFmtId="49" fontId="11" fillId="3" borderId="17" xfId="3" applyNumberFormat="1" applyFont="1" applyFill="1" applyBorder="1" applyAlignment="1">
      <alignment vertical="top" wrapText="1"/>
    </xf>
    <xf numFmtId="3" fontId="11" fillId="3" borderId="7" xfId="1" applyNumberFormat="1" applyFont="1" applyFill="1" applyBorder="1" applyAlignment="1">
      <alignment vertical="center" wrapText="1"/>
    </xf>
  </cellXfs>
  <cellStyles count="4">
    <cellStyle name="Komma" xfId="1" builtinId="3"/>
    <cellStyle name="Prozent" xfId="2" builtinId="5"/>
    <cellStyle name="Standard" xfId="0" builtinId="0"/>
    <cellStyle name="Standard_Risikomanagement Stand 03032007" xfId="3"/>
  </cellStyles>
  <dxfs count="0"/>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0</xdr:rowOff>
    </xdr:from>
    <xdr:to>
      <xdr:col>0</xdr:col>
      <xdr:colOff>428625</xdr:colOff>
      <xdr:row>2</xdr:row>
      <xdr:rowOff>47625</xdr:rowOff>
    </xdr:to>
    <xdr:sp macro="" textlink="">
      <xdr:nvSpPr>
        <xdr:cNvPr id="2"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0</xdr:rowOff>
    </xdr:from>
    <xdr:to>
      <xdr:col>0</xdr:col>
      <xdr:colOff>428625</xdr:colOff>
      <xdr:row>2</xdr:row>
      <xdr:rowOff>47625</xdr:rowOff>
    </xdr:to>
    <xdr:sp macro="" textlink="">
      <xdr:nvSpPr>
        <xdr:cNvPr id="3"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333375</xdr:colOff>
      <xdr:row>24</xdr:row>
      <xdr:rowOff>0</xdr:rowOff>
    </xdr:from>
    <xdr:ext cx="95250" cy="247650"/>
    <xdr:sp macro="" textlink="">
      <xdr:nvSpPr>
        <xdr:cNvPr id="4"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333375</xdr:colOff>
      <xdr:row>24</xdr:row>
      <xdr:rowOff>0</xdr:rowOff>
    </xdr:from>
    <xdr:ext cx="95250" cy="247650"/>
    <xdr:sp macro="" textlink="">
      <xdr:nvSpPr>
        <xdr:cNvPr id="5"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333375</xdr:colOff>
      <xdr:row>1</xdr:row>
      <xdr:rowOff>0</xdr:rowOff>
    </xdr:from>
    <xdr:to>
      <xdr:col>0</xdr:col>
      <xdr:colOff>428625</xdr:colOff>
      <xdr:row>2</xdr:row>
      <xdr:rowOff>47625</xdr:rowOff>
    </xdr:to>
    <xdr:sp macro="" textlink="">
      <xdr:nvSpPr>
        <xdr:cNvPr id="2" name="Text Box 1080"/>
        <xdr:cNvSpPr txBox="1">
          <a:spLocks noChangeArrowheads="1"/>
        </xdr:cNvSpPr>
      </xdr:nvSpPr>
      <xdr:spPr bwMode="auto">
        <a:xfrm>
          <a:off x="333375" y="1190625"/>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0</xdr:rowOff>
    </xdr:from>
    <xdr:to>
      <xdr:col>0</xdr:col>
      <xdr:colOff>428625</xdr:colOff>
      <xdr:row>2</xdr:row>
      <xdr:rowOff>47625</xdr:rowOff>
    </xdr:to>
    <xdr:sp macro="" textlink="">
      <xdr:nvSpPr>
        <xdr:cNvPr id="3" name="Text Box 1080"/>
        <xdr:cNvSpPr txBox="1">
          <a:spLocks noChangeArrowheads="1"/>
        </xdr:cNvSpPr>
      </xdr:nvSpPr>
      <xdr:spPr bwMode="auto">
        <a:xfrm>
          <a:off x="333375" y="1190625"/>
          <a:ext cx="95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333375</xdr:colOff>
      <xdr:row>24</xdr:row>
      <xdr:rowOff>0</xdr:rowOff>
    </xdr:from>
    <xdr:ext cx="95250" cy="247650"/>
    <xdr:sp macro="" textlink="">
      <xdr:nvSpPr>
        <xdr:cNvPr id="4" name="Text Box 1080"/>
        <xdr:cNvSpPr txBox="1">
          <a:spLocks noChangeArrowheads="1"/>
        </xdr:cNvSpPr>
      </xdr:nvSpPr>
      <xdr:spPr bwMode="auto">
        <a:xfrm>
          <a:off x="333375" y="190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333375</xdr:colOff>
      <xdr:row>24</xdr:row>
      <xdr:rowOff>0</xdr:rowOff>
    </xdr:from>
    <xdr:ext cx="95250" cy="247650"/>
    <xdr:sp macro="" textlink="">
      <xdr:nvSpPr>
        <xdr:cNvPr id="5" name="Text Box 1080"/>
        <xdr:cNvSpPr txBox="1">
          <a:spLocks noChangeArrowheads="1"/>
        </xdr:cNvSpPr>
      </xdr:nvSpPr>
      <xdr:spPr bwMode="auto">
        <a:xfrm>
          <a:off x="333375" y="190500"/>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333375</xdr:colOff>
      <xdr:row>1</xdr:row>
      <xdr:rowOff>0</xdr:rowOff>
    </xdr:from>
    <xdr:to>
      <xdr:col>0</xdr:col>
      <xdr:colOff>428625</xdr:colOff>
      <xdr:row>2</xdr:row>
      <xdr:rowOff>47625</xdr:rowOff>
    </xdr:to>
    <xdr:sp macro="" textlink="">
      <xdr:nvSpPr>
        <xdr:cNvPr id="2"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333375</xdr:colOff>
      <xdr:row>1</xdr:row>
      <xdr:rowOff>0</xdr:rowOff>
    </xdr:from>
    <xdr:to>
      <xdr:col>0</xdr:col>
      <xdr:colOff>428625</xdr:colOff>
      <xdr:row>2</xdr:row>
      <xdr:rowOff>47625</xdr:rowOff>
    </xdr:to>
    <xdr:sp macro="" textlink="">
      <xdr:nvSpPr>
        <xdr:cNvPr id="3" name="Text Box 1080"/>
        <xdr:cNvSpPr txBox="1">
          <a:spLocks noChangeArrowheads="1"/>
        </xdr:cNvSpPr>
      </xdr:nvSpPr>
      <xdr:spPr bwMode="auto">
        <a:xfrm>
          <a:off x="333375" y="2952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333375</xdr:colOff>
      <xdr:row>24</xdr:row>
      <xdr:rowOff>0</xdr:rowOff>
    </xdr:from>
    <xdr:ext cx="95250" cy="247650"/>
    <xdr:sp macro="" textlink="">
      <xdr:nvSpPr>
        <xdr:cNvPr id="4"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333375</xdr:colOff>
      <xdr:row>24</xdr:row>
      <xdr:rowOff>0</xdr:rowOff>
    </xdr:from>
    <xdr:ext cx="95250" cy="247650"/>
    <xdr:sp macro="" textlink="">
      <xdr:nvSpPr>
        <xdr:cNvPr id="5" name="Text Box 1080"/>
        <xdr:cNvSpPr txBox="1">
          <a:spLocks noChangeArrowheads="1"/>
        </xdr:cNvSpPr>
      </xdr:nvSpPr>
      <xdr:spPr bwMode="auto">
        <a:xfrm>
          <a:off x="333375" y="4714875"/>
          <a:ext cx="952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1"/>
  <sheetViews>
    <sheetView zoomScaleNormal="100" workbookViewId="0">
      <selection activeCell="I10" sqref="I10"/>
    </sheetView>
  </sheetViews>
  <sheetFormatPr baseColWidth="10" defaultRowHeight="15" x14ac:dyDescent="0.3"/>
  <cols>
    <col min="1" max="2" width="9.5703125" customWidth="1"/>
    <col min="3" max="3" width="9.140625" customWidth="1"/>
    <col min="4" max="5" width="7.5703125" customWidth="1"/>
    <col min="6" max="6" width="5.7109375" customWidth="1"/>
    <col min="7" max="7" width="10.7109375" customWidth="1"/>
    <col min="8" max="8" width="10.7109375" bestFit="1" customWidth="1"/>
    <col min="9" max="10" width="14.7109375" customWidth="1"/>
    <col min="11" max="11" width="30.85546875" customWidth="1"/>
  </cols>
  <sheetData>
    <row r="1" spans="1:11" ht="21.75" x14ac:dyDescent="0.3">
      <c r="A1" s="50" t="s">
        <v>13</v>
      </c>
    </row>
    <row r="2" spans="1:11" ht="15.75" thickBot="1" x14ac:dyDescent="0.35"/>
    <row r="3" spans="1:11" s="1" customFormat="1" ht="47.25" customHeight="1" thickBot="1" x14ac:dyDescent="0.35">
      <c r="A3" s="76" t="s">
        <v>18</v>
      </c>
      <c r="B3" s="77"/>
      <c r="C3" s="4" t="s">
        <v>43</v>
      </c>
      <c r="D3" s="78" t="s">
        <v>0</v>
      </c>
      <c r="E3" s="79"/>
      <c r="F3" s="78" t="s">
        <v>1</v>
      </c>
      <c r="G3" s="79"/>
      <c r="H3" s="5" t="s">
        <v>8</v>
      </c>
      <c r="I3" s="5" t="s">
        <v>6</v>
      </c>
      <c r="J3" s="5" t="s">
        <v>7</v>
      </c>
      <c r="K3" s="5" t="s">
        <v>21</v>
      </c>
    </row>
    <row r="4" spans="1:11" s="1" customFormat="1" ht="7.5" customHeight="1" x14ac:dyDescent="0.3">
      <c r="A4" s="80" t="s">
        <v>3</v>
      </c>
      <c r="B4" s="81"/>
      <c r="C4" s="6"/>
      <c r="D4" s="7"/>
      <c r="E4" s="7"/>
      <c r="F4" s="65"/>
      <c r="G4" s="66"/>
      <c r="H4" s="8"/>
      <c r="I4" s="8"/>
      <c r="J4" s="9"/>
      <c r="K4" s="109" t="s">
        <v>24</v>
      </c>
    </row>
    <row r="5" spans="1:11" s="1" customFormat="1" ht="15" customHeight="1" x14ac:dyDescent="0.3">
      <c r="A5" s="82"/>
      <c r="B5" s="83"/>
      <c r="C5" s="10">
        <v>2</v>
      </c>
      <c r="D5" s="11">
        <v>0.01</v>
      </c>
      <c r="E5" s="11">
        <v>0.03</v>
      </c>
      <c r="F5" s="86">
        <v>8486310.5999999996</v>
      </c>
      <c r="G5" s="87"/>
      <c r="H5" s="12">
        <v>0.03</v>
      </c>
      <c r="I5" s="13">
        <f>F5*H5</f>
        <v>254589.31799999997</v>
      </c>
      <c r="J5" s="14">
        <f>ROUND((I5/1000),0)*1000</f>
        <v>255000</v>
      </c>
      <c r="K5" s="110"/>
    </row>
    <row r="6" spans="1:11" s="1" customFormat="1" ht="9" customHeight="1" thickBot="1" x14ac:dyDescent="0.35">
      <c r="A6" s="84"/>
      <c r="B6" s="85"/>
      <c r="C6" s="15"/>
      <c r="D6" s="16"/>
      <c r="E6" s="16"/>
      <c r="F6" s="61"/>
      <c r="G6" s="62"/>
      <c r="H6" s="17"/>
      <c r="I6" s="18"/>
      <c r="J6" s="19"/>
      <c r="K6" s="110"/>
    </row>
    <row r="7" spans="1:11" s="1" customFormat="1" ht="6" customHeight="1" x14ac:dyDescent="0.3">
      <c r="A7" s="80" t="s">
        <v>2</v>
      </c>
      <c r="B7" s="81"/>
      <c r="C7" s="20"/>
      <c r="D7" s="21"/>
      <c r="E7" s="21"/>
      <c r="F7" s="103"/>
      <c r="G7" s="104"/>
      <c r="H7" s="22"/>
      <c r="I7" s="23"/>
      <c r="J7" s="24"/>
      <c r="K7" s="110"/>
    </row>
    <row r="8" spans="1:11" s="1" customFormat="1" ht="15.75" x14ac:dyDescent="0.3">
      <c r="A8" s="82"/>
      <c r="B8" s="83"/>
      <c r="C8" s="10">
        <v>4</v>
      </c>
      <c r="D8" s="11">
        <v>0.01</v>
      </c>
      <c r="E8" s="11">
        <v>0.03</v>
      </c>
      <c r="F8" s="86">
        <v>5814675.21</v>
      </c>
      <c r="G8" s="87"/>
      <c r="H8" s="12">
        <v>0.03</v>
      </c>
      <c r="I8" s="13">
        <f>F8*H8</f>
        <v>174440.25629999998</v>
      </c>
      <c r="J8" s="14">
        <f>ROUND((I8/1000),0)*1000</f>
        <v>174000</v>
      </c>
      <c r="K8" s="110"/>
    </row>
    <row r="9" spans="1:11" s="1" customFormat="1" ht="4.5" customHeight="1" thickBot="1" x14ac:dyDescent="0.35">
      <c r="A9" s="84"/>
      <c r="B9" s="85"/>
      <c r="C9" s="15"/>
      <c r="D9" s="16"/>
      <c r="E9" s="16"/>
      <c r="F9" s="61"/>
      <c r="G9" s="62"/>
      <c r="H9" s="17"/>
      <c r="I9" s="18"/>
      <c r="J9" s="19"/>
      <c r="K9" s="110"/>
    </row>
    <row r="10" spans="1:11" s="1" customFormat="1" ht="6" customHeight="1" x14ac:dyDescent="0.3">
      <c r="A10" s="80" t="s">
        <v>5</v>
      </c>
      <c r="B10" s="81"/>
      <c r="C10" s="20"/>
      <c r="D10" s="21"/>
      <c r="E10" s="21"/>
      <c r="F10" s="103"/>
      <c r="G10" s="104"/>
      <c r="H10" s="22"/>
      <c r="I10" s="23"/>
      <c r="J10" s="24"/>
      <c r="K10" s="110"/>
    </row>
    <row r="11" spans="1:11" s="1" customFormat="1" ht="15" customHeight="1" x14ac:dyDescent="0.3">
      <c r="A11" s="82" t="s">
        <v>3</v>
      </c>
      <c r="B11" s="83"/>
      <c r="C11" s="10">
        <v>40</v>
      </c>
      <c r="D11" s="11">
        <v>0.01</v>
      </c>
      <c r="E11" s="11">
        <v>0.05</v>
      </c>
      <c r="F11" s="86">
        <v>2701965.15</v>
      </c>
      <c r="G11" s="87"/>
      <c r="H11" s="12">
        <v>0.05</v>
      </c>
      <c r="I11" s="13">
        <f>F11*H11</f>
        <v>135098.25750000001</v>
      </c>
      <c r="J11" s="14">
        <f>ROUND((I11/1000),0)*1000</f>
        <v>135000</v>
      </c>
      <c r="K11" s="110"/>
    </row>
    <row r="12" spans="1:11" s="1" customFormat="1" ht="4.5" customHeight="1" thickBot="1" x14ac:dyDescent="0.35">
      <c r="A12" s="105"/>
      <c r="B12" s="106"/>
      <c r="C12" s="25"/>
      <c r="D12" s="26"/>
      <c r="E12" s="26"/>
      <c r="F12" s="107"/>
      <c r="G12" s="108"/>
      <c r="H12" s="27"/>
      <c r="I12" s="28"/>
      <c r="J12" s="29"/>
      <c r="K12" s="110"/>
    </row>
    <row r="13" spans="1:11" s="1" customFormat="1" ht="9" customHeight="1" thickBot="1" x14ac:dyDescent="0.35">
      <c r="A13" s="30"/>
      <c r="B13" s="30"/>
      <c r="C13" s="30"/>
      <c r="D13" s="30"/>
      <c r="E13" s="30"/>
      <c r="F13" s="30"/>
      <c r="G13" s="30"/>
      <c r="H13" s="31"/>
      <c r="I13" s="31"/>
      <c r="J13" s="31"/>
      <c r="K13" s="110"/>
    </row>
    <row r="14" spans="1:11" s="1" customFormat="1" ht="19.5" customHeight="1" thickBot="1" x14ac:dyDescent="0.35">
      <c r="A14" s="32"/>
      <c r="B14" s="31"/>
      <c r="C14" s="31"/>
      <c r="D14" s="31"/>
      <c r="E14" s="31"/>
      <c r="F14" s="31"/>
      <c r="G14" s="30"/>
      <c r="H14" s="78" t="s">
        <v>4</v>
      </c>
      <c r="I14" s="79"/>
      <c r="J14" s="33">
        <v>140000</v>
      </c>
      <c r="K14" s="111"/>
    </row>
    <row r="15" spans="1:11" ht="35.25" customHeight="1" x14ac:dyDescent="0.3">
      <c r="A15" s="34"/>
      <c r="B15" s="34"/>
      <c r="C15" s="34"/>
      <c r="D15" s="34"/>
      <c r="E15" s="34"/>
      <c r="F15" s="34"/>
      <c r="G15" s="34"/>
      <c r="H15" s="34"/>
      <c r="I15" s="34"/>
      <c r="J15" s="34"/>
      <c r="K15" s="34"/>
    </row>
    <row r="16" spans="1:11" s="2" customFormat="1" ht="18" x14ac:dyDescent="0.35">
      <c r="A16" s="35" t="s">
        <v>10</v>
      </c>
      <c r="B16" s="35"/>
      <c r="C16" s="35"/>
      <c r="D16" s="35"/>
      <c r="E16" s="35"/>
      <c r="F16" s="35"/>
      <c r="G16" s="35"/>
      <c r="H16" s="35"/>
      <c r="I16" s="35"/>
      <c r="J16" s="35"/>
      <c r="K16" s="35"/>
    </row>
    <row r="17" spans="1:12" ht="9" customHeight="1" thickBot="1" x14ac:dyDescent="0.35">
      <c r="A17" s="34"/>
      <c r="B17" s="34"/>
      <c r="C17" s="34"/>
      <c r="D17" s="34"/>
      <c r="E17" s="34"/>
      <c r="F17" s="34"/>
      <c r="G17" s="34"/>
      <c r="H17" s="34"/>
      <c r="I17" s="34"/>
      <c r="J17" s="34"/>
      <c r="K17" s="35"/>
    </row>
    <row r="18" spans="1:12" s="1" customFormat="1" ht="19.5" customHeight="1" thickBot="1" x14ac:dyDescent="0.35">
      <c r="A18" s="88" t="s">
        <v>9</v>
      </c>
      <c r="B18" s="89"/>
      <c r="C18" s="89"/>
      <c r="D18" s="89"/>
      <c r="E18" s="89"/>
      <c r="F18" s="90"/>
      <c r="G18" s="36">
        <v>0.75</v>
      </c>
      <c r="H18" s="78" t="s">
        <v>10</v>
      </c>
      <c r="I18" s="79"/>
      <c r="J18" s="37">
        <f>J14*G18</f>
        <v>105000</v>
      </c>
      <c r="K18" s="31"/>
    </row>
    <row r="19" spans="1:12" ht="21" customHeight="1" x14ac:dyDescent="0.3">
      <c r="A19" s="34"/>
      <c r="B19" s="34"/>
      <c r="C19" s="34"/>
      <c r="D19" s="34"/>
      <c r="E19" s="34"/>
      <c r="F19" s="34"/>
      <c r="G19" s="34"/>
      <c r="H19" s="34"/>
      <c r="I19" s="34"/>
      <c r="J19" s="34"/>
      <c r="K19" s="34"/>
      <c r="L19" s="1"/>
    </row>
    <row r="20" spans="1:12" s="2" customFormat="1" ht="18" x14ac:dyDescent="0.35">
      <c r="A20" s="35" t="s">
        <v>12</v>
      </c>
      <c r="B20" s="35"/>
      <c r="C20" s="35"/>
      <c r="D20" s="35"/>
      <c r="E20" s="35"/>
      <c r="F20" s="35"/>
      <c r="G20" s="35"/>
      <c r="H20" s="35"/>
      <c r="I20" s="35"/>
      <c r="J20" s="35"/>
      <c r="K20" s="35"/>
      <c r="L20" s="1"/>
    </row>
    <row r="21" spans="1:12" ht="9" customHeight="1" thickBot="1" x14ac:dyDescent="0.35">
      <c r="A21" s="34"/>
      <c r="B21" s="34"/>
      <c r="C21" s="34"/>
      <c r="D21" s="34"/>
      <c r="E21" s="34"/>
      <c r="F21" s="34"/>
      <c r="G21" s="34"/>
      <c r="H21" s="34"/>
      <c r="I21" s="34"/>
      <c r="J21" s="34"/>
      <c r="K21" s="34"/>
      <c r="L21" s="1"/>
    </row>
    <row r="22" spans="1:12" s="1" customFormat="1" ht="19.5" customHeight="1" thickBot="1" x14ac:dyDescent="0.35">
      <c r="A22" s="88" t="s">
        <v>11</v>
      </c>
      <c r="B22" s="89"/>
      <c r="C22" s="89"/>
      <c r="D22" s="89"/>
      <c r="E22" s="89"/>
      <c r="F22" s="90"/>
      <c r="G22" s="36">
        <v>0.05</v>
      </c>
      <c r="H22" s="78" t="s">
        <v>15</v>
      </c>
      <c r="I22" s="79"/>
      <c r="J22" s="37">
        <f>J14*G22</f>
        <v>7000</v>
      </c>
      <c r="K22" s="31"/>
    </row>
    <row r="23" spans="1:12" ht="21" customHeight="1" x14ac:dyDescent="0.3">
      <c r="A23" s="34"/>
      <c r="B23" s="34"/>
      <c r="C23" s="34"/>
      <c r="D23" s="34"/>
      <c r="E23" s="34"/>
      <c r="F23" s="34"/>
      <c r="G23" s="34"/>
      <c r="H23" s="34"/>
      <c r="I23" s="34"/>
      <c r="J23" s="34"/>
      <c r="K23" s="34"/>
    </row>
    <row r="24" spans="1:12" s="2" customFormat="1" ht="18" x14ac:dyDescent="0.35">
      <c r="A24" s="35" t="s">
        <v>16</v>
      </c>
      <c r="B24" s="35"/>
      <c r="C24" s="35"/>
      <c r="D24" s="35"/>
      <c r="E24" s="35"/>
      <c r="F24" s="35"/>
      <c r="G24" s="35"/>
      <c r="H24" s="35"/>
      <c r="I24" s="35"/>
      <c r="J24" s="35"/>
      <c r="K24" s="35"/>
    </row>
    <row r="25" spans="1:12" ht="9" customHeight="1" thickBot="1" x14ac:dyDescent="0.35">
      <c r="A25" s="34"/>
      <c r="B25" s="34"/>
      <c r="C25" s="34"/>
      <c r="D25" s="34"/>
      <c r="E25" s="34"/>
      <c r="F25" s="34"/>
      <c r="G25" s="34"/>
      <c r="H25" s="34"/>
      <c r="I25" s="34"/>
      <c r="J25" s="34"/>
      <c r="K25" s="34"/>
    </row>
    <row r="26" spans="1:12" s="1" customFormat="1" ht="32.25" customHeight="1" x14ac:dyDescent="0.3">
      <c r="A26" s="93" t="s">
        <v>20</v>
      </c>
      <c r="B26" s="94"/>
      <c r="C26" s="97" t="s">
        <v>19</v>
      </c>
      <c r="D26" s="99" t="s">
        <v>0</v>
      </c>
      <c r="E26" s="100"/>
      <c r="F26" s="99" t="s">
        <v>1</v>
      </c>
      <c r="G26" s="100"/>
      <c r="H26" s="91" t="s">
        <v>8</v>
      </c>
      <c r="I26" s="91" t="s">
        <v>17</v>
      </c>
      <c r="J26" s="38" t="s">
        <v>10</v>
      </c>
      <c r="K26" s="31"/>
    </row>
    <row r="27" spans="1:12" s="1" customFormat="1" ht="16.5" customHeight="1" thickBot="1" x14ac:dyDescent="0.35">
      <c r="A27" s="95"/>
      <c r="B27" s="96"/>
      <c r="C27" s="98"/>
      <c r="D27" s="101"/>
      <c r="E27" s="102"/>
      <c r="F27" s="101"/>
      <c r="G27" s="102"/>
      <c r="H27" s="92"/>
      <c r="I27" s="92"/>
      <c r="J27" s="39">
        <f>G18</f>
        <v>0.75</v>
      </c>
      <c r="K27" s="31"/>
    </row>
    <row r="28" spans="1:12" s="1" customFormat="1" ht="7.5" customHeight="1" x14ac:dyDescent="0.3">
      <c r="A28" s="63"/>
      <c r="B28" s="64"/>
      <c r="C28" s="8"/>
      <c r="D28" s="7"/>
      <c r="E28" s="7"/>
      <c r="F28" s="65"/>
      <c r="G28" s="66"/>
      <c r="H28" s="8"/>
      <c r="I28" s="8"/>
      <c r="J28" s="9"/>
      <c r="K28" s="112" t="s">
        <v>25</v>
      </c>
    </row>
    <row r="29" spans="1:12" s="1" customFormat="1" ht="15" customHeight="1" x14ac:dyDescent="0.3">
      <c r="A29" s="72" t="s">
        <v>22</v>
      </c>
      <c r="B29" s="73"/>
      <c r="C29" s="68" t="s">
        <v>34</v>
      </c>
      <c r="D29" s="69">
        <v>0.03</v>
      </c>
      <c r="E29" s="69">
        <v>0.1</v>
      </c>
      <c r="F29" s="70">
        <v>185292</v>
      </c>
      <c r="G29" s="71"/>
      <c r="H29" s="56">
        <v>0.05</v>
      </c>
      <c r="I29" s="75">
        <f>ROUND(SUM(F29*H29)/1000,0)*1000</f>
        <v>9000</v>
      </c>
      <c r="J29" s="75">
        <f>SUM(ROUND((I29/1000),0)*1000)*G$18</f>
        <v>6750</v>
      </c>
      <c r="K29" s="113"/>
    </row>
    <row r="30" spans="1:12" s="1" customFormat="1" ht="15" customHeight="1" x14ac:dyDescent="0.3">
      <c r="A30" s="57"/>
      <c r="B30" s="58"/>
      <c r="C30" s="68"/>
      <c r="D30" s="69"/>
      <c r="E30" s="69"/>
      <c r="F30" s="70"/>
      <c r="G30" s="71"/>
      <c r="H30" s="56"/>
      <c r="I30" s="75"/>
      <c r="J30" s="75"/>
      <c r="K30" s="113"/>
    </row>
    <row r="31" spans="1:12" s="1" customFormat="1" ht="9" customHeight="1" thickBot="1" x14ac:dyDescent="0.35">
      <c r="A31" s="59"/>
      <c r="B31" s="60"/>
      <c r="C31" s="40"/>
      <c r="D31" s="16"/>
      <c r="E31" s="16"/>
      <c r="F31" s="61"/>
      <c r="G31" s="62"/>
      <c r="H31" s="17"/>
      <c r="I31" s="18"/>
      <c r="J31" s="19"/>
      <c r="K31" s="114"/>
    </row>
    <row r="32" spans="1:12" s="1" customFormat="1" ht="7.5" customHeight="1" x14ac:dyDescent="0.3">
      <c r="A32" s="63"/>
      <c r="B32" s="64"/>
      <c r="C32" s="41"/>
      <c r="D32" s="42"/>
      <c r="E32" s="42"/>
      <c r="F32" s="65"/>
      <c r="G32" s="66"/>
      <c r="H32" s="43"/>
      <c r="I32" s="43"/>
      <c r="J32" s="44"/>
      <c r="K32" s="112" t="s">
        <v>33</v>
      </c>
    </row>
    <row r="33" spans="1:11" s="1" customFormat="1" ht="15" customHeight="1" x14ac:dyDescent="0.3">
      <c r="A33" s="72" t="s">
        <v>32</v>
      </c>
      <c r="B33" s="73"/>
      <c r="C33" s="68" t="s">
        <v>35</v>
      </c>
      <c r="D33" s="69">
        <v>0.03</v>
      </c>
      <c r="E33" s="69">
        <v>0.1</v>
      </c>
      <c r="F33" s="70">
        <v>366492</v>
      </c>
      <c r="G33" s="71"/>
      <c r="H33" s="56">
        <v>0.05</v>
      </c>
      <c r="I33" s="75">
        <f>ROUND(SUM(F33*H33)/1000,0)*1000</f>
        <v>18000</v>
      </c>
      <c r="J33" s="75">
        <f>SUM(ROUND((I33/1000),0)*1000)*G$18</f>
        <v>13500</v>
      </c>
      <c r="K33" s="113"/>
    </row>
    <row r="34" spans="1:11" s="1" customFormat="1" ht="15" customHeight="1" x14ac:dyDescent="0.3">
      <c r="A34" s="57"/>
      <c r="B34" s="58"/>
      <c r="C34" s="68"/>
      <c r="D34" s="69"/>
      <c r="E34" s="69"/>
      <c r="F34" s="70"/>
      <c r="G34" s="71"/>
      <c r="H34" s="56"/>
      <c r="I34" s="75"/>
      <c r="J34" s="75"/>
      <c r="K34" s="113"/>
    </row>
    <row r="35" spans="1:11" s="1" customFormat="1" ht="9" customHeight="1" thickBot="1" x14ac:dyDescent="0.35">
      <c r="A35" s="59"/>
      <c r="B35" s="60"/>
      <c r="C35" s="40"/>
      <c r="D35" s="16"/>
      <c r="E35" s="16"/>
      <c r="F35" s="61"/>
      <c r="G35" s="62"/>
      <c r="H35" s="17"/>
      <c r="I35" s="18"/>
      <c r="J35" s="19"/>
      <c r="K35" s="114"/>
    </row>
    <row r="36" spans="1:11" s="1" customFormat="1" ht="7.5" customHeight="1" x14ac:dyDescent="0.3">
      <c r="A36" s="63"/>
      <c r="B36" s="64"/>
      <c r="C36" s="41"/>
      <c r="D36" s="42"/>
      <c r="E36" s="42"/>
      <c r="F36" s="65"/>
      <c r="G36" s="66"/>
      <c r="H36" s="43"/>
      <c r="I36" s="43"/>
      <c r="J36" s="44"/>
      <c r="K36" s="112" t="s">
        <v>26</v>
      </c>
    </row>
    <row r="37" spans="1:11" s="1" customFormat="1" ht="15" customHeight="1" x14ac:dyDescent="0.3">
      <c r="A37" s="72" t="s">
        <v>23</v>
      </c>
      <c r="B37" s="73"/>
      <c r="C37" s="68" t="s">
        <v>36</v>
      </c>
      <c r="D37" s="69">
        <v>0.03</v>
      </c>
      <c r="E37" s="69">
        <v>0.1</v>
      </c>
      <c r="F37" s="70">
        <v>168349</v>
      </c>
      <c r="G37" s="71"/>
      <c r="H37" s="56">
        <v>0.1</v>
      </c>
      <c r="I37" s="75">
        <f>ROUND(SUM(F37*H37)/1000,0)*1000</f>
        <v>17000</v>
      </c>
      <c r="J37" s="75">
        <f>SUM(ROUND((I37/1000),0)*1000)*G$18</f>
        <v>12750</v>
      </c>
      <c r="K37" s="113"/>
    </row>
    <row r="38" spans="1:11" s="1" customFormat="1" ht="15" customHeight="1" x14ac:dyDescent="0.3">
      <c r="A38" s="57"/>
      <c r="B38" s="58"/>
      <c r="C38" s="68"/>
      <c r="D38" s="69"/>
      <c r="E38" s="69"/>
      <c r="F38" s="70"/>
      <c r="G38" s="71"/>
      <c r="H38" s="56"/>
      <c r="I38" s="75"/>
      <c r="J38" s="75"/>
      <c r="K38" s="113"/>
    </row>
    <row r="39" spans="1:11" s="1" customFormat="1" ht="9" customHeight="1" thickBot="1" x14ac:dyDescent="0.35">
      <c r="A39" s="59"/>
      <c r="B39" s="60"/>
      <c r="C39" s="40"/>
      <c r="D39" s="16"/>
      <c r="E39" s="16"/>
      <c r="F39" s="61"/>
      <c r="G39" s="62"/>
      <c r="H39" s="17"/>
      <c r="I39" s="18"/>
      <c r="J39" s="19"/>
      <c r="K39" s="114"/>
    </row>
    <row r="40" spans="1:11" s="1" customFormat="1" ht="7.5" customHeight="1" x14ac:dyDescent="0.3">
      <c r="A40" s="63"/>
      <c r="B40" s="64"/>
      <c r="C40" s="41"/>
      <c r="D40" s="42"/>
      <c r="E40" s="42"/>
      <c r="F40" s="65"/>
      <c r="G40" s="66"/>
      <c r="H40" s="43"/>
      <c r="I40" s="43"/>
      <c r="J40" s="44"/>
      <c r="K40" s="112"/>
    </row>
    <row r="41" spans="1:11" s="1" customFormat="1" ht="15" customHeight="1" x14ac:dyDescent="0.3">
      <c r="A41" s="72"/>
      <c r="B41" s="73"/>
      <c r="C41" s="68"/>
      <c r="D41" s="69">
        <v>0.03</v>
      </c>
      <c r="E41" s="69">
        <v>0.1</v>
      </c>
      <c r="F41" s="70"/>
      <c r="G41" s="71"/>
      <c r="H41" s="56">
        <v>0.03</v>
      </c>
      <c r="I41" s="75">
        <f>ROUND(SUM(F41*H41)/1000,0)*1000</f>
        <v>0</v>
      </c>
      <c r="J41" s="75">
        <f>SUM(ROUND((I41/1000),0)*1000)*G$18</f>
        <v>0</v>
      </c>
      <c r="K41" s="113"/>
    </row>
    <row r="42" spans="1:11" s="1" customFormat="1" ht="15" customHeight="1" x14ac:dyDescent="0.3">
      <c r="A42" s="57"/>
      <c r="B42" s="58"/>
      <c r="C42" s="68"/>
      <c r="D42" s="69"/>
      <c r="E42" s="69"/>
      <c r="F42" s="70"/>
      <c r="G42" s="71"/>
      <c r="H42" s="56"/>
      <c r="I42" s="75"/>
      <c r="J42" s="75"/>
      <c r="K42" s="113"/>
    </row>
    <row r="43" spans="1:11" s="1" customFormat="1" ht="9" customHeight="1" thickBot="1" x14ac:dyDescent="0.35">
      <c r="A43" s="59"/>
      <c r="B43" s="60"/>
      <c r="C43" s="40"/>
      <c r="D43" s="16"/>
      <c r="E43" s="16"/>
      <c r="F43" s="61"/>
      <c r="G43" s="62"/>
      <c r="H43" s="17"/>
      <c r="I43" s="18"/>
      <c r="J43" s="19"/>
      <c r="K43" s="114"/>
    </row>
    <row r="44" spans="1:11" s="1" customFormat="1" ht="7.5" customHeight="1" x14ac:dyDescent="0.3">
      <c r="A44" s="63"/>
      <c r="B44" s="64"/>
      <c r="C44" s="41"/>
      <c r="D44" s="42"/>
      <c r="E44" s="42"/>
      <c r="F44" s="65"/>
      <c r="G44" s="66"/>
      <c r="H44" s="43"/>
      <c r="I44" s="43"/>
      <c r="J44" s="44"/>
      <c r="K44" s="112"/>
    </row>
    <row r="45" spans="1:11" s="1" customFormat="1" ht="15" customHeight="1" x14ac:dyDescent="0.3">
      <c r="A45" s="72"/>
      <c r="B45" s="73"/>
      <c r="C45" s="68"/>
      <c r="D45" s="69">
        <v>0.03</v>
      </c>
      <c r="E45" s="69">
        <v>0.1</v>
      </c>
      <c r="F45" s="70"/>
      <c r="G45" s="71"/>
      <c r="H45" s="56">
        <v>0.03</v>
      </c>
      <c r="I45" s="75">
        <f>ROUND(SUM(F45*H45)/1000,0)*1000</f>
        <v>0</v>
      </c>
      <c r="J45" s="75">
        <f>SUM(ROUND((I45/1000),0)*1000)*G$18</f>
        <v>0</v>
      </c>
      <c r="K45" s="113"/>
    </row>
    <row r="46" spans="1:11" s="1" customFormat="1" ht="15" customHeight="1" x14ac:dyDescent="0.3">
      <c r="A46" s="57"/>
      <c r="B46" s="58"/>
      <c r="C46" s="68"/>
      <c r="D46" s="69"/>
      <c r="E46" s="69"/>
      <c r="F46" s="70"/>
      <c r="G46" s="71"/>
      <c r="H46" s="56"/>
      <c r="I46" s="75"/>
      <c r="J46" s="75"/>
      <c r="K46" s="113"/>
    </row>
    <row r="47" spans="1:11" s="1" customFormat="1" ht="9" customHeight="1" thickBot="1" x14ac:dyDescent="0.35">
      <c r="A47" s="59"/>
      <c r="B47" s="60"/>
      <c r="C47" s="40"/>
      <c r="D47" s="16"/>
      <c r="E47" s="16"/>
      <c r="F47" s="61"/>
      <c r="G47" s="62"/>
      <c r="H47" s="17"/>
      <c r="I47" s="18"/>
      <c r="J47" s="19"/>
      <c r="K47" s="114"/>
    </row>
    <row r="48" spans="1:11" s="1" customFormat="1" ht="7.5" customHeight="1" x14ac:dyDescent="0.3">
      <c r="A48" s="63"/>
      <c r="B48" s="64"/>
      <c r="C48" s="41"/>
      <c r="D48" s="42"/>
      <c r="E48" s="42"/>
      <c r="F48" s="65"/>
      <c r="G48" s="66"/>
      <c r="H48" s="43"/>
      <c r="I48" s="43"/>
      <c r="J48" s="44"/>
      <c r="K48" s="112"/>
    </row>
    <row r="49" spans="1:11" s="1" customFormat="1" ht="15" customHeight="1" x14ac:dyDescent="0.3">
      <c r="A49" s="72"/>
      <c r="B49" s="73"/>
      <c r="C49" s="68"/>
      <c r="D49" s="69">
        <v>0.03</v>
      </c>
      <c r="E49" s="69">
        <v>0.1</v>
      </c>
      <c r="F49" s="70"/>
      <c r="G49" s="71"/>
      <c r="H49" s="56">
        <v>0.03</v>
      </c>
      <c r="I49" s="75">
        <f>ROUND(SUM(F49*H49)/1000,0)*1000</f>
        <v>0</v>
      </c>
      <c r="J49" s="75">
        <f>SUM(ROUND((I49/1000),0)*1000)*G$18</f>
        <v>0</v>
      </c>
      <c r="K49" s="113"/>
    </row>
    <row r="50" spans="1:11" s="1" customFormat="1" ht="15" customHeight="1" x14ac:dyDescent="0.3">
      <c r="A50" s="57"/>
      <c r="B50" s="58"/>
      <c r="C50" s="68"/>
      <c r="D50" s="69"/>
      <c r="E50" s="69"/>
      <c r="F50" s="70"/>
      <c r="G50" s="71"/>
      <c r="H50" s="56"/>
      <c r="I50" s="75"/>
      <c r="J50" s="75"/>
      <c r="K50" s="113"/>
    </row>
    <row r="51" spans="1:11" s="1" customFormat="1" ht="9" customHeight="1" thickBot="1" x14ac:dyDescent="0.35">
      <c r="A51" s="59"/>
      <c r="B51" s="60"/>
      <c r="C51" s="27"/>
      <c r="D51" s="26"/>
      <c r="E51" s="26"/>
      <c r="F51" s="107"/>
      <c r="G51" s="108"/>
      <c r="H51" s="27"/>
      <c r="I51" s="45"/>
      <c r="J51" s="46"/>
      <c r="K51" s="114"/>
    </row>
    <row r="52" spans="1:11" ht="15.75" x14ac:dyDescent="0.3">
      <c r="A52" s="34"/>
      <c r="B52" s="34"/>
      <c r="C52" s="34"/>
      <c r="D52" s="34"/>
      <c r="E52" s="34"/>
      <c r="F52" s="34"/>
      <c r="G52" s="34"/>
      <c r="H52" s="34"/>
      <c r="I52" s="34"/>
      <c r="J52" s="34"/>
      <c r="K52" s="34"/>
    </row>
    <row r="53" spans="1:11" ht="15.75" x14ac:dyDescent="0.3">
      <c r="A53" s="47" t="s">
        <v>14</v>
      </c>
      <c r="B53" s="48"/>
      <c r="C53" s="48"/>
      <c r="D53" s="34"/>
      <c r="E53" s="34"/>
      <c r="F53" s="34"/>
      <c r="G53" s="34"/>
      <c r="H53" s="34"/>
      <c r="I53" s="34"/>
      <c r="J53" s="34"/>
      <c r="K53" s="34"/>
    </row>
    <row r="54" spans="1:11" ht="15.75" x14ac:dyDescent="0.3">
      <c r="A54" s="34"/>
      <c r="B54" s="34"/>
      <c r="C54" s="34"/>
      <c r="D54" s="34"/>
      <c r="E54" s="34"/>
      <c r="F54" s="34"/>
      <c r="G54" s="34"/>
      <c r="H54" s="34"/>
      <c r="I54" s="34"/>
      <c r="J54" s="34"/>
      <c r="K54" s="34"/>
    </row>
    <row r="55" spans="1:11" ht="15.75" x14ac:dyDescent="0.3">
      <c r="A55" s="49" t="s">
        <v>37</v>
      </c>
      <c r="B55" s="34"/>
      <c r="C55" s="34"/>
      <c r="D55" s="34"/>
      <c r="E55" s="34"/>
      <c r="F55" s="34"/>
      <c r="G55" s="34"/>
      <c r="H55" s="34"/>
      <c r="I55" s="34"/>
      <c r="J55" s="34"/>
      <c r="K55" s="34"/>
    </row>
    <row r="56" spans="1:11" ht="15.75" x14ac:dyDescent="0.3">
      <c r="A56" s="34"/>
      <c r="B56" s="34"/>
      <c r="C56" s="34"/>
      <c r="D56" s="34"/>
      <c r="E56" s="34"/>
      <c r="F56" s="34"/>
      <c r="G56" s="34"/>
      <c r="H56" s="34"/>
      <c r="I56" s="34"/>
      <c r="J56" s="34"/>
      <c r="K56" s="34"/>
    </row>
    <row r="57" spans="1:11" ht="21" customHeight="1" x14ac:dyDescent="0.3">
      <c r="A57" s="67" t="s">
        <v>27</v>
      </c>
      <c r="B57" s="74" t="s">
        <v>40</v>
      </c>
      <c r="C57" s="74"/>
      <c r="D57" s="74"/>
      <c r="E57" s="74"/>
      <c r="F57" s="74"/>
      <c r="G57" s="74"/>
      <c r="H57" s="74"/>
      <c r="I57" s="74"/>
      <c r="J57" s="74"/>
      <c r="K57" s="74"/>
    </row>
    <row r="58" spans="1:11" ht="21" customHeight="1" x14ac:dyDescent="0.3">
      <c r="A58" s="67"/>
      <c r="B58" s="74"/>
      <c r="C58" s="74"/>
      <c r="D58" s="74"/>
      <c r="E58" s="74"/>
      <c r="F58" s="74"/>
      <c r="G58" s="74"/>
      <c r="H58" s="74"/>
      <c r="I58" s="74"/>
      <c r="J58" s="74"/>
      <c r="K58" s="74"/>
    </row>
    <row r="59" spans="1:11" ht="15.75" x14ac:dyDescent="0.3">
      <c r="A59" s="34"/>
      <c r="B59" s="34"/>
      <c r="C59" s="34"/>
      <c r="D59" s="34"/>
      <c r="E59" s="34"/>
      <c r="F59" s="34"/>
      <c r="G59" s="34"/>
      <c r="H59" s="34"/>
      <c r="I59" s="34"/>
      <c r="J59" s="34"/>
      <c r="K59" s="34"/>
    </row>
    <row r="60" spans="1:11" ht="21" customHeight="1" x14ac:dyDescent="0.3">
      <c r="A60" s="67" t="s">
        <v>28</v>
      </c>
      <c r="B60" s="74" t="s">
        <v>38</v>
      </c>
      <c r="C60" s="74"/>
      <c r="D60" s="74"/>
      <c r="E60" s="74"/>
      <c r="F60" s="74"/>
      <c r="G60" s="74"/>
      <c r="H60" s="74"/>
      <c r="I60" s="74"/>
      <c r="J60" s="74"/>
      <c r="K60" s="74"/>
    </row>
    <row r="61" spans="1:11" ht="21" customHeight="1" x14ac:dyDescent="0.3">
      <c r="A61" s="67"/>
      <c r="B61" s="74"/>
      <c r="C61" s="74"/>
      <c r="D61" s="74"/>
      <c r="E61" s="74"/>
      <c r="F61" s="74"/>
      <c r="G61" s="74"/>
      <c r="H61" s="74"/>
      <c r="I61" s="74"/>
      <c r="J61" s="74"/>
      <c r="K61" s="74"/>
    </row>
    <row r="62" spans="1:11" ht="15.75" x14ac:dyDescent="0.3">
      <c r="A62" s="34"/>
      <c r="B62" s="34"/>
      <c r="C62" s="34"/>
      <c r="D62" s="34"/>
      <c r="E62" s="34"/>
      <c r="F62" s="34"/>
      <c r="G62" s="34"/>
      <c r="H62" s="34"/>
      <c r="I62" s="34"/>
      <c r="J62" s="34"/>
      <c r="K62" s="34"/>
    </row>
    <row r="63" spans="1:11" ht="27.75" customHeight="1" x14ac:dyDescent="0.3">
      <c r="A63" s="67" t="s">
        <v>29</v>
      </c>
      <c r="B63" s="74" t="s">
        <v>41</v>
      </c>
      <c r="C63" s="74"/>
      <c r="D63" s="74"/>
      <c r="E63" s="74"/>
      <c r="F63" s="74"/>
      <c r="G63" s="74"/>
      <c r="H63" s="74"/>
      <c r="I63" s="74"/>
      <c r="J63" s="74"/>
      <c r="K63" s="74"/>
    </row>
    <row r="64" spans="1:11" ht="27.75" customHeight="1" x14ac:dyDescent="0.3">
      <c r="A64" s="67"/>
      <c r="B64" s="74"/>
      <c r="C64" s="74"/>
      <c r="D64" s="74"/>
      <c r="E64" s="74"/>
      <c r="F64" s="74"/>
      <c r="G64" s="74"/>
      <c r="H64" s="74"/>
      <c r="I64" s="74"/>
      <c r="J64" s="74"/>
      <c r="K64" s="74"/>
    </row>
    <row r="65" spans="1:11" ht="15.75" x14ac:dyDescent="0.3">
      <c r="A65" s="34"/>
      <c r="B65" s="34"/>
      <c r="C65" s="34"/>
      <c r="D65" s="34"/>
      <c r="E65" s="34"/>
      <c r="F65" s="34"/>
      <c r="G65" s="34"/>
      <c r="H65" s="34"/>
      <c r="I65" s="34"/>
      <c r="J65" s="34"/>
      <c r="K65" s="34"/>
    </row>
    <row r="66" spans="1:11" ht="21" customHeight="1" x14ac:dyDescent="0.3">
      <c r="A66" s="67" t="s">
        <v>30</v>
      </c>
      <c r="B66" s="74" t="s">
        <v>39</v>
      </c>
      <c r="C66" s="74"/>
      <c r="D66" s="74"/>
      <c r="E66" s="74"/>
      <c r="F66" s="74"/>
      <c r="G66" s="74"/>
      <c r="H66" s="74"/>
      <c r="I66" s="74"/>
      <c r="J66" s="74"/>
      <c r="K66" s="74"/>
    </row>
    <row r="67" spans="1:11" ht="21" customHeight="1" x14ac:dyDescent="0.3">
      <c r="A67" s="67"/>
      <c r="B67" s="74"/>
      <c r="C67" s="74"/>
      <c r="D67" s="74"/>
      <c r="E67" s="74"/>
      <c r="F67" s="74"/>
      <c r="G67" s="74"/>
      <c r="H67" s="74"/>
      <c r="I67" s="74"/>
      <c r="J67" s="74"/>
      <c r="K67" s="74"/>
    </row>
    <row r="68" spans="1:11" ht="15.75" x14ac:dyDescent="0.3">
      <c r="A68" s="34"/>
      <c r="B68" s="34"/>
      <c r="C68" s="34"/>
      <c r="D68" s="34"/>
      <c r="E68" s="34"/>
      <c r="F68" s="34"/>
      <c r="G68" s="34"/>
      <c r="H68" s="34"/>
      <c r="I68" s="34"/>
      <c r="J68" s="34"/>
      <c r="K68" s="34"/>
    </row>
    <row r="69" spans="1:11" ht="21" customHeight="1" x14ac:dyDescent="0.3">
      <c r="A69" s="67" t="s">
        <v>31</v>
      </c>
      <c r="B69" s="74" t="s">
        <v>42</v>
      </c>
      <c r="C69" s="74"/>
      <c r="D69" s="74"/>
      <c r="E69" s="74"/>
      <c r="F69" s="74"/>
      <c r="G69" s="74"/>
      <c r="H69" s="74"/>
      <c r="I69" s="74"/>
      <c r="J69" s="74"/>
      <c r="K69" s="74"/>
    </row>
    <row r="70" spans="1:11" ht="21" customHeight="1" x14ac:dyDescent="0.3">
      <c r="A70" s="67"/>
      <c r="B70" s="74"/>
      <c r="C70" s="74"/>
      <c r="D70" s="74"/>
      <c r="E70" s="74"/>
      <c r="F70" s="74"/>
      <c r="G70" s="74"/>
      <c r="H70" s="74"/>
      <c r="I70" s="74"/>
      <c r="J70" s="74"/>
      <c r="K70" s="74"/>
    </row>
    <row r="71" spans="1:11" ht="15.75" x14ac:dyDescent="0.3">
      <c r="A71" s="34"/>
      <c r="B71" s="34"/>
      <c r="C71" s="34"/>
      <c r="D71" s="34"/>
      <c r="E71" s="34"/>
      <c r="F71" s="34"/>
      <c r="G71" s="34"/>
      <c r="H71" s="34"/>
      <c r="I71" s="34"/>
      <c r="J71" s="34"/>
      <c r="K71" s="34"/>
    </row>
  </sheetData>
  <mergeCells count="121">
    <mergeCell ref="J29:J30"/>
    <mergeCell ref="I33:I34"/>
    <mergeCell ref="J33:J34"/>
    <mergeCell ref="K32:K35"/>
    <mergeCell ref="K36:K39"/>
    <mergeCell ref="K40:K43"/>
    <mergeCell ref="K44:K47"/>
    <mergeCell ref="K48:K51"/>
    <mergeCell ref="I49:I50"/>
    <mergeCell ref="J49:J50"/>
    <mergeCell ref="I45:I46"/>
    <mergeCell ref="J45:J46"/>
    <mergeCell ref="I37:I38"/>
    <mergeCell ref="J37:J38"/>
    <mergeCell ref="K4:K14"/>
    <mergeCell ref="A50:B50"/>
    <mergeCell ref="A51:B51"/>
    <mergeCell ref="F51:G51"/>
    <mergeCell ref="A49:B49"/>
    <mergeCell ref="C49:C50"/>
    <mergeCell ref="D49:D50"/>
    <mergeCell ref="E49:E50"/>
    <mergeCell ref="F49:G50"/>
    <mergeCell ref="H49:H50"/>
    <mergeCell ref="A47:B47"/>
    <mergeCell ref="F47:G47"/>
    <mergeCell ref="A48:B48"/>
    <mergeCell ref="F48:G48"/>
    <mergeCell ref="A45:B45"/>
    <mergeCell ref="C45:C46"/>
    <mergeCell ref="D45:D46"/>
    <mergeCell ref="E45:E46"/>
    <mergeCell ref="F45:G46"/>
    <mergeCell ref="H45:H46"/>
    <mergeCell ref="I41:I42"/>
    <mergeCell ref="J41:J42"/>
    <mergeCell ref="A42:B42"/>
    <mergeCell ref="K28:K31"/>
    <mergeCell ref="F11:G11"/>
    <mergeCell ref="F12:G12"/>
    <mergeCell ref="A35:B35"/>
    <mergeCell ref="F35:G35"/>
    <mergeCell ref="A36:B36"/>
    <mergeCell ref="F36:G36"/>
    <mergeCell ref="A33:B33"/>
    <mergeCell ref="C33:C34"/>
    <mergeCell ref="D33:D34"/>
    <mergeCell ref="E33:E34"/>
    <mergeCell ref="F33:G34"/>
    <mergeCell ref="A34:B34"/>
    <mergeCell ref="A3:B3"/>
    <mergeCell ref="D3:E3"/>
    <mergeCell ref="F3:G3"/>
    <mergeCell ref="A4:B6"/>
    <mergeCell ref="F4:G4"/>
    <mergeCell ref="F5:G5"/>
    <mergeCell ref="F6:G6"/>
    <mergeCell ref="A18:F18"/>
    <mergeCell ref="I26:I27"/>
    <mergeCell ref="A22:F22"/>
    <mergeCell ref="H22:I22"/>
    <mergeCell ref="A26:B27"/>
    <mergeCell ref="C26:C27"/>
    <mergeCell ref="D26:E27"/>
    <mergeCell ref="F26:G27"/>
    <mergeCell ref="H26:H27"/>
    <mergeCell ref="H18:I18"/>
    <mergeCell ref="H14:I14"/>
    <mergeCell ref="A7:B9"/>
    <mergeCell ref="F7:G7"/>
    <mergeCell ref="F8:G8"/>
    <mergeCell ref="F9:G9"/>
    <mergeCell ref="A10:B12"/>
    <mergeCell ref="F10:G10"/>
    <mergeCell ref="A63:A64"/>
    <mergeCell ref="A66:A67"/>
    <mergeCell ref="A69:A70"/>
    <mergeCell ref="B57:K58"/>
    <mergeCell ref="B60:K61"/>
    <mergeCell ref="B63:K64"/>
    <mergeCell ref="B66:K67"/>
    <mergeCell ref="B69:K70"/>
    <mergeCell ref="A28:B28"/>
    <mergeCell ref="F28:G28"/>
    <mergeCell ref="A29:B29"/>
    <mergeCell ref="C29:C30"/>
    <mergeCell ref="D29:D30"/>
    <mergeCell ref="E29:E30"/>
    <mergeCell ref="F29:G30"/>
    <mergeCell ref="H29:H30"/>
    <mergeCell ref="I29:I30"/>
    <mergeCell ref="H41:H42"/>
    <mergeCell ref="A46:B46"/>
    <mergeCell ref="A39:B39"/>
    <mergeCell ref="F39:G39"/>
    <mergeCell ref="A40:B40"/>
    <mergeCell ref="F40:G40"/>
    <mergeCell ref="A37:B37"/>
    <mergeCell ref="H33:H34"/>
    <mergeCell ref="A38:B38"/>
    <mergeCell ref="A30:B30"/>
    <mergeCell ref="A31:B31"/>
    <mergeCell ref="F31:G31"/>
    <mergeCell ref="A32:B32"/>
    <mergeCell ref="F32:G32"/>
    <mergeCell ref="A57:A58"/>
    <mergeCell ref="A60:A61"/>
    <mergeCell ref="C37:C38"/>
    <mergeCell ref="D37:D38"/>
    <mergeCell ref="E37:E38"/>
    <mergeCell ref="F37:G38"/>
    <mergeCell ref="H37:H38"/>
    <mergeCell ref="A43:B43"/>
    <mergeCell ref="F43:G43"/>
    <mergeCell ref="A44:B44"/>
    <mergeCell ref="F44:G44"/>
    <mergeCell ref="A41:B41"/>
    <mergeCell ref="C41:C42"/>
    <mergeCell ref="D41:D42"/>
    <mergeCell ref="E41:E42"/>
    <mergeCell ref="F41:G42"/>
  </mergeCells>
  <pageMargins left="0.70866141732283472" right="0.70866141732283472" top="0.78740157480314965" bottom="0.78740157480314965" header="0.31496062992125984" footer="0.31496062992125984"/>
  <pageSetup paperSize="9" scale="71" orientation="portrait" r:id="rId1"/>
  <headerFooter>
    <oddHeader>&amp;C&amp;A&amp;R&amp;"Trebuchet MS,Fett"&amp;12Anhang 1</oddHeader>
    <oddFooter>&amp;CArbeitshilfe für Rechnungsprüfungsorgane (Ausgabe 2016)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election activeCell="M26" sqref="M26"/>
    </sheetView>
  </sheetViews>
  <sheetFormatPr baseColWidth="10" defaultRowHeight="15" x14ac:dyDescent="0.3"/>
  <cols>
    <col min="1" max="2" width="9.5703125" customWidth="1"/>
    <col min="3" max="3" width="9.140625" customWidth="1"/>
    <col min="4" max="5" width="7.5703125" customWidth="1"/>
    <col min="6" max="6" width="5.7109375" customWidth="1"/>
    <col min="7" max="7" width="10.7109375" customWidth="1"/>
    <col min="8" max="8" width="10.7109375" bestFit="1" customWidth="1"/>
    <col min="9" max="9" width="17.5703125" customWidth="1"/>
    <col min="10" max="10" width="17.140625" customWidth="1"/>
    <col min="11" max="11" width="30.85546875" customWidth="1"/>
  </cols>
  <sheetData>
    <row r="1" spans="1:11" s="52" customFormat="1" ht="22.5" x14ac:dyDescent="0.35">
      <c r="A1" s="50" t="s">
        <v>13</v>
      </c>
      <c r="B1" s="51"/>
      <c r="C1" s="51"/>
      <c r="D1" s="51"/>
      <c r="E1" s="51"/>
      <c r="F1" s="51"/>
      <c r="G1" s="51"/>
      <c r="H1" s="51"/>
      <c r="I1" s="51"/>
      <c r="J1" s="51"/>
      <c r="K1" s="51"/>
    </row>
    <row r="2" spans="1:11" ht="15.75" thickBot="1" x14ac:dyDescent="0.35">
      <c r="A2" s="3"/>
      <c r="B2" s="3"/>
      <c r="C2" s="3"/>
      <c r="D2" s="3"/>
      <c r="E2" s="3"/>
      <c r="F2" s="3"/>
      <c r="G2" s="3"/>
      <c r="H2" s="3"/>
      <c r="I2" s="3"/>
      <c r="J2" s="3"/>
      <c r="K2" s="3"/>
    </row>
    <row r="3" spans="1:11" s="1" customFormat="1" ht="47.25" customHeight="1" thickBot="1" x14ac:dyDescent="0.35">
      <c r="A3" s="76" t="s">
        <v>18</v>
      </c>
      <c r="B3" s="77"/>
      <c r="C3" s="4" t="s">
        <v>43</v>
      </c>
      <c r="D3" s="78" t="s">
        <v>0</v>
      </c>
      <c r="E3" s="79"/>
      <c r="F3" s="78" t="s">
        <v>1</v>
      </c>
      <c r="G3" s="79"/>
      <c r="H3" s="5" t="s">
        <v>8</v>
      </c>
      <c r="I3" s="5" t="s">
        <v>6</v>
      </c>
      <c r="J3" s="5" t="s">
        <v>7</v>
      </c>
      <c r="K3" s="5" t="s">
        <v>21</v>
      </c>
    </row>
    <row r="4" spans="1:11" s="1" customFormat="1" ht="7.5" customHeight="1" x14ac:dyDescent="0.3">
      <c r="A4" s="80" t="s">
        <v>3</v>
      </c>
      <c r="B4" s="81"/>
      <c r="C4" s="6"/>
      <c r="D4" s="7"/>
      <c r="E4" s="7"/>
      <c r="F4" s="65"/>
      <c r="G4" s="66"/>
      <c r="H4" s="8"/>
      <c r="I4" s="8"/>
      <c r="J4" s="9"/>
      <c r="K4" s="109"/>
    </row>
    <row r="5" spans="1:11" s="1" customFormat="1" ht="15" customHeight="1" x14ac:dyDescent="0.3">
      <c r="A5" s="82"/>
      <c r="B5" s="83"/>
      <c r="C5" s="10">
        <v>2</v>
      </c>
      <c r="D5" s="11">
        <v>0.01</v>
      </c>
      <c r="E5" s="11">
        <v>0.03</v>
      </c>
      <c r="F5" s="86"/>
      <c r="G5" s="87"/>
      <c r="H5" s="12">
        <v>0.03</v>
      </c>
      <c r="I5" s="13">
        <f>F5*H5</f>
        <v>0</v>
      </c>
      <c r="J5" s="14">
        <f>ROUND((I5/1000),0)*1000</f>
        <v>0</v>
      </c>
      <c r="K5" s="110"/>
    </row>
    <row r="6" spans="1:11" s="1" customFormat="1" ht="9" customHeight="1" thickBot="1" x14ac:dyDescent="0.35">
      <c r="A6" s="84"/>
      <c r="B6" s="85"/>
      <c r="C6" s="15"/>
      <c r="D6" s="16"/>
      <c r="E6" s="16"/>
      <c r="F6" s="61"/>
      <c r="G6" s="62"/>
      <c r="H6" s="17"/>
      <c r="I6" s="18"/>
      <c r="J6" s="19"/>
      <c r="K6" s="110"/>
    </row>
    <row r="7" spans="1:11" s="1" customFormat="1" ht="6" customHeight="1" x14ac:dyDescent="0.3">
      <c r="A7" s="80" t="s">
        <v>2</v>
      </c>
      <c r="B7" s="81"/>
      <c r="C7" s="20"/>
      <c r="D7" s="21"/>
      <c r="E7" s="21"/>
      <c r="F7" s="103"/>
      <c r="G7" s="104"/>
      <c r="H7" s="22"/>
      <c r="I7" s="23"/>
      <c r="J7" s="24"/>
      <c r="K7" s="110"/>
    </row>
    <row r="8" spans="1:11" s="1" customFormat="1" ht="15.75" x14ac:dyDescent="0.3">
      <c r="A8" s="82"/>
      <c r="B8" s="83"/>
      <c r="C8" s="10">
        <v>4</v>
      </c>
      <c r="D8" s="11">
        <v>0.01</v>
      </c>
      <c r="E8" s="11">
        <v>0.03</v>
      </c>
      <c r="F8" s="86"/>
      <c r="G8" s="87"/>
      <c r="H8" s="12">
        <v>0.03</v>
      </c>
      <c r="I8" s="13">
        <f>F8*H8</f>
        <v>0</v>
      </c>
      <c r="J8" s="14">
        <f>ROUND((I8/1000),0)*1000</f>
        <v>0</v>
      </c>
      <c r="K8" s="110"/>
    </row>
    <row r="9" spans="1:11" s="1" customFormat="1" ht="4.5" customHeight="1" thickBot="1" x14ac:dyDescent="0.35">
      <c r="A9" s="84"/>
      <c r="B9" s="85"/>
      <c r="C9" s="15"/>
      <c r="D9" s="16"/>
      <c r="E9" s="16"/>
      <c r="F9" s="61"/>
      <c r="G9" s="62"/>
      <c r="H9" s="17"/>
      <c r="I9" s="18"/>
      <c r="J9" s="19"/>
      <c r="K9" s="110"/>
    </row>
    <row r="10" spans="1:11" s="1" customFormat="1" ht="6" customHeight="1" x14ac:dyDescent="0.3">
      <c r="A10" s="80" t="s">
        <v>5</v>
      </c>
      <c r="B10" s="81"/>
      <c r="C10" s="20"/>
      <c r="D10" s="21"/>
      <c r="E10" s="21"/>
      <c r="F10" s="103"/>
      <c r="G10" s="104"/>
      <c r="H10" s="22"/>
      <c r="I10" s="23"/>
      <c r="J10" s="24"/>
      <c r="K10" s="110"/>
    </row>
    <row r="11" spans="1:11" s="1" customFormat="1" ht="15" customHeight="1" x14ac:dyDescent="0.3">
      <c r="A11" s="82" t="s">
        <v>3</v>
      </c>
      <c r="B11" s="83"/>
      <c r="C11" s="10">
        <v>40</v>
      </c>
      <c r="D11" s="11">
        <v>0.01</v>
      </c>
      <c r="E11" s="11">
        <v>0.05</v>
      </c>
      <c r="F11" s="86"/>
      <c r="G11" s="87"/>
      <c r="H11" s="12">
        <v>0.05</v>
      </c>
      <c r="I11" s="13">
        <f>F11*H11</f>
        <v>0</v>
      </c>
      <c r="J11" s="14">
        <f>ROUND((I11/1000),0)*1000</f>
        <v>0</v>
      </c>
      <c r="K11" s="110"/>
    </row>
    <row r="12" spans="1:11" s="1" customFormat="1" ht="4.5" customHeight="1" thickBot="1" x14ac:dyDescent="0.35">
      <c r="A12" s="105"/>
      <c r="B12" s="106"/>
      <c r="C12" s="25"/>
      <c r="D12" s="26"/>
      <c r="E12" s="26"/>
      <c r="F12" s="107"/>
      <c r="G12" s="108"/>
      <c r="H12" s="27"/>
      <c r="I12" s="28"/>
      <c r="J12" s="29"/>
      <c r="K12" s="110"/>
    </row>
    <row r="13" spans="1:11" s="1" customFormat="1" ht="9" customHeight="1" thickBot="1" x14ac:dyDescent="0.35">
      <c r="A13" s="30"/>
      <c r="B13" s="30"/>
      <c r="C13" s="30"/>
      <c r="D13" s="30"/>
      <c r="E13" s="30"/>
      <c r="F13" s="30"/>
      <c r="G13" s="30"/>
      <c r="H13" s="31"/>
      <c r="I13" s="31"/>
      <c r="J13" s="31"/>
      <c r="K13" s="110"/>
    </row>
    <row r="14" spans="1:11" s="1" customFormat="1" ht="19.5" customHeight="1" thickBot="1" x14ac:dyDescent="0.35">
      <c r="A14" s="32"/>
      <c r="B14" s="31"/>
      <c r="C14" s="31"/>
      <c r="D14" s="31"/>
      <c r="E14" s="31"/>
      <c r="F14" s="31"/>
      <c r="G14" s="30"/>
      <c r="H14" s="78" t="s">
        <v>4</v>
      </c>
      <c r="I14" s="79"/>
      <c r="J14" s="55">
        <v>0</v>
      </c>
      <c r="K14" s="111"/>
    </row>
    <row r="15" spans="1:11" ht="35.25" customHeight="1" x14ac:dyDescent="0.3">
      <c r="A15" s="34"/>
      <c r="B15" s="34"/>
      <c r="C15" s="34"/>
      <c r="D15" s="34"/>
      <c r="E15" s="34"/>
      <c r="F15" s="34"/>
      <c r="G15" s="34"/>
      <c r="H15" s="34"/>
      <c r="I15" s="34"/>
      <c r="J15" s="34"/>
      <c r="K15" s="34"/>
    </row>
    <row r="16" spans="1:11" s="2" customFormat="1" ht="18" x14ac:dyDescent="0.35">
      <c r="A16" s="35" t="s">
        <v>10</v>
      </c>
      <c r="B16" s="35"/>
      <c r="C16" s="35"/>
      <c r="D16" s="35"/>
      <c r="E16" s="35"/>
      <c r="F16" s="35"/>
      <c r="G16" s="35"/>
      <c r="H16" s="35"/>
      <c r="I16" s="35"/>
      <c r="J16" s="35"/>
      <c r="K16" s="35"/>
    </row>
    <row r="17" spans="1:13" ht="9" customHeight="1" thickBot="1" x14ac:dyDescent="0.35">
      <c r="A17" s="34"/>
      <c r="B17" s="34"/>
      <c r="C17" s="34"/>
      <c r="D17" s="34"/>
      <c r="E17" s="34"/>
      <c r="F17" s="34"/>
      <c r="G17" s="34"/>
      <c r="H17" s="34"/>
      <c r="I17" s="34"/>
      <c r="J17" s="34"/>
      <c r="K17" s="35"/>
    </row>
    <row r="18" spans="1:13" s="1" customFormat="1" ht="19.5" customHeight="1" thickBot="1" x14ac:dyDescent="0.35">
      <c r="A18" s="88" t="s">
        <v>9</v>
      </c>
      <c r="B18" s="89"/>
      <c r="C18" s="89"/>
      <c r="D18" s="89"/>
      <c r="E18" s="89"/>
      <c r="F18" s="90"/>
      <c r="G18" s="36">
        <v>0.75</v>
      </c>
      <c r="H18" s="78" t="s">
        <v>10</v>
      </c>
      <c r="I18" s="79"/>
      <c r="J18" s="37">
        <f>J14*G18</f>
        <v>0</v>
      </c>
      <c r="K18" s="31"/>
    </row>
    <row r="19" spans="1:13" ht="21" customHeight="1" x14ac:dyDescent="0.3">
      <c r="A19" s="34"/>
      <c r="B19" s="34"/>
      <c r="C19" s="34"/>
      <c r="D19" s="34"/>
      <c r="E19" s="34"/>
      <c r="F19" s="34"/>
      <c r="G19" s="34"/>
      <c r="H19" s="34"/>
      <c r="I19" s="34"/>
      <c r="J19" s="34"/>
      <c r="K19" s="34"/>
      <c r="M19" s="1"/>
    </row>
    <row r="20" spans="1:13" s="2" customFormat="1" ht="18" x14ac:dyDescent="0.35">
      <c r="A20" s="35" t="s">
        <v>12</v>
      </c>
      <c r="B20" s="35"/>
      <c r="C20" s="35"/>
      <c r="D20" s="35"/>
      <c r="E20" s="35"/>
      <c r="F20" s="35"/>
      <c r="G20" s="35"/>
      <c r="H20" s="35"/>
      <c r="I20" s="35"/>
      <c r="J20" s="35"/>
      <c r="K20" s="35"/>
      <c r="M20" s="1"/>
    </row>
    <row r="21" spans="1:13" ht="9" customHeight="1" thickBot="1" x14ac:dyDescent="0.35">
      <c r="A21" s="34"/>
      <c r="B21" s="34"/>
      <c r="C21" s="34"/>
      <c r="D21" s="34"/>
      <c r="E21" s="34"/>
      <c r="F21" s="34"/>
      <c r="G21" s="34"/>
      <c r="H21" s="34"/>
      <c r="I21" s="34"/>
      <c r="J21" s="34"/>
      <c r="K21" s="34"/>
      <c r="M21" s="1"/>
    </row>
    <row r="22" spans="1:13" s="1" customFormat="1" ht="19.5" customHeight="1" thickBot="1" x14ac:dyDescent="0.35">
      <c r="A22" s="88" t="s">
        <v>11</v>
      </c>
      <c r="B22" s="89"/>
      <c r="C22" s="89"/>
      <c r="D22" s="89"/>
      <c r="E22" s="89"/>
      <c r="F22" s="90"/>
      <c r="G22" s="36">
        <v>0.05</v>
      </c>
      <c r="H22" s="78" t="s">
        <v>15</v>
      </c>
      <c r="I22" s="79"/>
      <c r="J22" s="37">
        <f>J14*G22</f>
        <v>0</v>
      </c>
      <c r="K22" s="31"/>
    </row>
    <row r="23" spans="1:13" ht="21" customHeight="1" x14ac:dyDescent="0.3">
      <c r="A23" s="34"/>
      <c r="B23" s="34"/>
      <c r="C23" s="34"/>
      <c r="D23" s="34"/>
      <c r="E23" s="34"/>
      <c r="F23" s="34"/>
      <c r="G23" s="34"/>
      <c r="H23" s="34"/>
      <c r="I23" s="34"/>
      <c r="J23" s="34"/>
      <c r="K23" s="34"/>
    </row>
    <row r="24" spans="1:13" s="2" customFormat="1" ht="18" x14ac:dyDescent="0.35">
      <c r="A24" s="35" t="s">
        <v>16</v>
      </c>
      <c r="B24" s="35"/>
      <c r="C24" s="35"/>
      <c r="D24" s="35"/>
      <c r="E24" s="35"/>
      <c r="F24" s="35"/>
      <c r="G24" s="35"/>
      <c r="H24" s="35"/>
      <c r="I24" s="35"/>
      <c r="J24" s="35"/>
      <c r="K24" s="35"/>
    </row>
    <row r="25" spans="1:13" ht="9" customHeight="1" thickBot="1" x14ac:dyDescent="0.35">
      <c r="A25" s="34"/>
      <c r="B25" s="34"/>
      <c r="C25" s="34"/>
      <c r="D25" s="34"/>
      <c r="E25" s="34"/>
      <c r="F25" s="34"/>
      <c r="G25" s="34"/>
      <c r="H25" s="34"/>
      <c r="I25" s="34"/>
      <c r="J25" s="34"/>
      <c r="K25" s="34"/>
    </row>
    <row r="26" spans="1:13" s="1" customFormat="1" ht="32.25" customHeight="1" x14ac:dyDescent="0.3">
      <c r="A26" s="93" t="s">
        <v>20</v>
      </c>
      <c r="B26" s="94"/>
      <c r="C26" s="97" t="s">
        <v>19</v>
      </c>
      <c r="D26" s="99" t="s">
        <v>0</v>
      </c>
      <c r="E26" s="100"/>
      <c r="F26" s="99" t="s">
        <v>1</v>
      </c>
      <c r="G26" s="100"/>
      <c r="H26" s="91" t="s">
        <v>8</v>
      </c>
      <c r="I26" s="91" t="s">
        <v>17</v>
      </c>
      <c r="J26" s="38" t="s">
        <v>10</v>
      </c>
      <c r="K26" s="31"/>
    </row>
    <row r="27" spans="1:13" s="1" customFormat="1" ht="16.5" customHeight="1" thickBot="1" x14ac:dyDescent="0.35">
      <c r="A27" s="95"/>
      <c r="B27" s="96"/>
      <c r="C27" s="98"/>
      <c r="D27" s="101"/>
      <c r="E27" s="102"/>
      <c r="F27" s="101"/>
      <c r="G27" s="102"/>
      <c r="H27" s="92"/>
      <c r="I27" s="92"/>
      <c r="J27" s="39">
        <f>G18</f>
        <v>0.75</v>
      </c>
      <c r="K27" s="31"/>
    </row>
    <row r="28" spans="1:13" s="1" customFormat="1" ht="7.5" customHeight="1" x14ac:dyDescent="0.3">
      <c r="A28" s="63"/>
      <c r="B28" s="64"/>
      <c r="C28" s="8"/>
      <c r="D28" s="7"/>
      <c r="E28" s="7"/>
      <c r="F28" s="65"/>
      <c r="G28" s="66"/>
      <c r="H28" s="8"/>
      <c r="I28" s="8"/>
      <c r="J28" s="9"/>
      <c r="K28" s="112"/>
    </row>
    <row r="29" spans="1:13" s="1" customFormat="1" ht="15" customHeight="1" x14ac:dyDescent="0.3">
      <c r="A29" s="72"/>
      <c r="B29" s="73"/>
      <c r="C29" s="68"/>
      <c r="D29" s="69">
        <v>0.03</v>
      </c>
      <c r="E29" s="69">
        <v>0.1</v>
      </c>
      <c r="F29" s="70"/>
      <c r="G29" s="71"/>
      <c r="H29" s="56">
        <v>0.03</v>
      </c>
      <c r="I29" s="75">
        <f>ROUND(SUM(F29*H29)/1000,0)*1000</f>
        <v>0</v>
      </c>
      <c r="J29" s="75">
        <f>SUM(ROUND((I29/1000),0)*1000)*G$18</f>
        <v>0</v>
      </c>
      <c r="K29" s="113"/>
    </row>
    <row r="30" spans="1:13" s="1" customFormat="1" ht="15" customHeight="1" x14ac:dyDescent="0.3">
      <c r="A30" s="57"/>
      <c r="B30" s="58"/>
      <c r="C30" s="68"/>
      <c r="D30" s="69"/>
      <c r="E30" s="69"/>
      <c r="F30" s="70"/>
      <c r="G30" s="71"/>
      <c r="H30" s="56"/>
      <c r="I30" s="75"/>
      <c r="J30" s="75"/>
      <c r="K30" s="113"/>
    </row>
    <row r="31" spans="1:13" s="1" customFormat="1" ht="9" customHeight="1" thickBot="1" x14ac:dyDescent="0.35">
      <c r="A31" s="59"/>
      <c r="B31" s="60"/>
      <c r="C31" s="40"/>
      <c r="D31" s="16"/>
      <c r="E31" s="16"/>
      <c r="F31" s="61"/>
      <c r="G31" s="62"/>
      <c r="H31" s="17"/>
      <c r="I31" s="18"/>
      <c r="J31" s="19"/>
      <c r="K31" s="114"/>
    </row>
    <row r="32" spans="1:13" s="1" customFormat="1" ht="7.5" customHeight="1" x14ac:dyDescent="0.3">
      <c r="A32" s="63"/>
      <c r="B32" s="64"/>
      <c r="C32" s="41"/>
      <c r="D32" s="42"/>
      <c r="E32" s="42"/>
      <c r="F32" s="65"/>
      <c r="G32" s="66"/>
      <c r="H32" s="43"/>
      <c r="I32" s="43"/>
      <c r="J32" s="44"/>
      <c r="K32" s="112"/>
    </row>
    <row r="33" spans="1:11" s="1" customFormat="1" ht="15" customHeight="1" x14ac:dyDescent="0.3">
      <c r="A33" s="72"/>
      <c r="B33" s="73"/>
      <c r="C33" s="68"/>
      <c r="D33" s="69">
        <v>0.03</v>
      </c>
      <c r="E33" s="69">
        <v>0.1</v>
      </c>
      <c r="F33" s="70"/>
      <c r="G33" s="71"/>
      <c r="H33" s="56">
        <v>0.03</v>
      </c>
      <c r="I33" s="75">
        <f>ROUND(SUM(F33*H33)/1000,0)*1000</f>
        <v>0</v>
      </c>
      <c r="J33" s="75">
        <f>SUM(ROUND((I33/1000),0)*1000)*G$18</f>
        <v>0</v>
      </c>
      <c r="K33" s="113"/>
    </row>
    <row r="34" spans="1:11" s="1" customFormat="1" ht="15" customHeight="1" x14ac:dyDescent="0.3">
      <c r="A34" s="57"/>
      <c r="B34" s="58"/>
      <c r="C34" s="68"/>
      <c r="D34" s="69"/>
      <c r="E34" s="69"/>
      <c r="F34" s="70"/>
      <c r="G34" s="71"/>
      <c r="H34" s="56"/>
      <c r="I34" s="75"/>
      <c r="J34" s="75"/>
      <c r="K34" s="113"/>
    </row>
    <row r="35" spans="1:11" s="1" customFormat="1" ht="9" customHeight="1" thickBot="1" x14ac:dyDescent="0.35">
      <c r="A35" s="59"/>
      <c r="B35" s="60"/>
      <c r="C35" s="40"/>
      <c r="D35" s="16"/>
      <c r="E35" s="16"/>
      <c r="F35" s="61"/>
      <c r="G35" s="62"/>
      <c r="H35" s="17"/>
      <c r="I35" s="18"/>
      <c r="J35" s="19"/>
      <c r="K35" s="114"/>
    </row>
    <row r="36" spans="1:11" s="1" customFormat="1" ht="7.5" customHeight="1" x14ac:dyDescent="0.3">
      <c r="A36" s="63"/>
      <c r="B36" s="64"/>
      <c r="C36" s="41"/>
      <c r="D36" s="42"/>
      <c r="E36" s="42"/>
      <c r="F36" s="65"/>
      <c r="G36" s="66"/>
      <c r="H36" s="43"/>
      <c r="I36" s="43"/>
      <c r="J36" s="44"/>
      <c r="K36" s="112"/>
    </row>
    <row r="37" spans="1:11" s="1" customFormat="1" ht="15" customHeight="1" x14ac:dyDescent="0.3">
      <c r="A37" s="72"/>
      <c r="B37" s="73"/>
      <c r="C37" s="68"/>
      <c r="D37" s="69">
        <v>0.03</v>
      </c>
      <c r="E37" s="69">
        <v>0.1</v>
      </c>
      <c r="F37" s="70"/>
      <c r="G37" s="71"/>
      <c r="H37" s="56">
        <v>0.03</v>
      </c>
      <c r="I37" s="75">
        <f>ROUND(SUM(F37*H37)/1000,0)*1000</f>
        <v>0</v>
      </c>
      <c r="J37" s="75">
        <f>SUM(ROUND((I37/1000),0)*1000)*G$18</f>
        <v>0</v>
      </c>
      <c r="K37" s="113"/>
    </row>
    <row r="38" spans="1:11" s="1" customFormat="1" ht="15" customHeight="1" x14ac:dyDescent="0.3">
      <c r="A38" s="57"/>
      <c r="B38" s="58"/>
      <c r="C38" s="68"/>
      <c r="D38" s="69"/>
      <c r="E38" s="69"/>
      <c r="F38" s="70"/>
      <c r="G38" s="71"/>
      <c r="H38" s="56"/>
      <c r="I38" s="75"/>
      <c r="J38" s="75"/>
      <c r="K38" s="113"/>
    </row>
    <row r="39" spans="1:11" s="1" customFormat="1" ht="9" customHeight="1" thickBot="1" x14ac:dyDescent="0.35">
      <c r="A39" s="59"/>
      <c r="B39" s="60"/>
      <c r="C39" s="40"/>
      <c r="D39" s="16"/>
      <c r="E39" s="16"/>
      <c r="F39" s="61"/>
      <c r="G39" s="62"/>
      <c r="H39" s="17"/>
      <c r="I39" s="18"/>
      <c r="J39" s="19"/>
      <c r="K39" s="114"/>
    </row>
    <row r="40" spans="1:11" s="1" customFormat="1" ht="7.5" customHeight="1" x14ac:dyDescent="0.3">
      <c r="A40" s="63"/>
      <c r="B40" s="64"/>
      <c r="C40" s="41"/>
      <c r="D40" s="42"/>
      <c r="E40" s="42"/>
      <c r="F40" s="65"/>
      <c r="G40" s="66"/>
      <c r="H40" s="43"/>
      <c r="I40" s="43"/>
      <c r="J40" s="44"/>
      <c r="K40" s="112"/>
    </row>
    <row r="41" spans="1:11" s="1" customFormat="1" ht="15" customHeight="1" x14ac:dyDescent="0.3">
      <c r="A41" s="72"/>
      <c r="B41" s="73"/>
      <c r="C41" s="68"/>
      <c r="D41" s="69">
        <v>0.03</v>
      </c>
      <c r="E41" s="69">
        <v>0.1</v>
      </c>
      <c r="F41" s="70"/>
      <c r="G41" s="71"/>
      <c r="H41" s="56">
        <v>0.03</v>
      </c>
      <c r="I41" s="75">
        <f>ROUND(SUM(F41*H41)/1000,0)*1000</f>
        <v>0</v>
      </c>
      <c r="J41" s="75">
        <f>SUM(ROUND((I41/1000),0)*1000)*G$18</f>
        <v>0</v>
      </c>
      <c r="K41" s="113"/>
    </row>
    <row r="42" spans="1:11" s="1" customFormat="1" ht="15" customHeight="1" x14ac:dyDescent="0.3">
      <c r="A42" s="57"/>
      <c r="B42" s="58"/>
      <c r="C42" s="68"/>
      <c r="D42" s="69"/>
      <c r="E42" s="69"/>
      <c r="F42" s="70"/>
      <c r="G42" s="71"/>
      <c r="H42" s="56"/>
      <c r="I42" s="75"/>
      <c r="J42" s="75"/>
      <c r="K42" s="113"/>
    </row>
    <row r="43" spans="1:11" s="1" customFormat="1" ht="9" customHeight="1" thickBot="1" x14ac:dyDescent="0.35">
      <c r="A43" s="59"/>
      <c r="B43" s="60"/>
      <c r="C43" s="40"/>
      <c r="D43" s="16"/>
      <c r="E43" s="16"/>
      <c r="F43" s="61"/>
      <c r="G43" s="62"/>
      <c r="H43" s="17"/>
      <c r="I43" s="18"/>
      <c r="J43" s="19"/>
      <c r="K43" s="114"/>
    </row>
    <row r="44" spans="1:11" s="1" customFormat="1" ht="7.5" customHeight="1" x14ac:dyDescent="0.3">
      <c r="A44" s="63"/>
      <c r="B44" s="64"/>
      <c r="C44" s="41"/>
      <c r="D44" s="42"/>
      <c r="E44" s="42"/>
      <c r="F44" s="65"/>
      <c r="G44" s="66"/>
      <c r="H44" s="43"/>
      <c r="I44" s="43"/>
      <c r="J44" s="44"/>
      <c r="K44" s="112"/>
    </row>
    <row r="45" spans="1:11" s="1" customFormat="1" ht="15" customHeight="1" x14ac:dyDescent="0.3">
      <c r="A45" s="72"/>
      <c r="B45" s="73"/>
      <c r="C45" s="68"/>
      <c r="D45" s="69">
        <v>0.03</v>
      </c>
      <c r="E45" s="69">
        <v>0.1</v>
      </c>
      <c r="F45" s="70"/>
      <c r="G45" s="71"/>
      <c r="H45" s="56">
        <v>0.03</v>
      </c>
      <c r="I45" s="75">
        <f>ROUND(SUM(F45*H45)/1000,0)*1000</f>
        <v>0</v>
      </c>
      <c r="J45" s="75">
        <f>SUM(ROUND((I45/1000),0)*1000)*G$18</f>
        <v>0</v>
      </c>
      <c r="K45" s="113"/>
    </row>
    <row r="46" spans="1:11" s="1" customFormat="1" ht="15" customHeight="1" x14ac:dyDescent="0.3">
      <c r="A46" s="57"/>
      <c r="B46" s="58"/>
      <c r="C46" s="68"/>
      <c r="D46" s="69"/>
      <c r="E46" s="69"/>
      <c r="F46" s="70"/>
      <c r="G46" s="71"/>
      <c r="H46" s="56"/>
      <c r="I46" s="75"/>
      <c r="J46" s="75"/>
      <c r="K46" s="113"/>
    </row>
    <row r="47" spans="1:11" s="1" customFormat="1" ht="9" customHeight="1" thickBot="1" x14ac:dyDescent="0.35">
      <c r="A47" s="59"/>
      <c r="B47" s="60"/>
      <c r="C47" s="40"/>
      <c r="D47" s="16"/>
      <c r="E47" s="16"/>
      <c r="F47" s="61"/>
      <c r="G47" s="62"/>
      <c r="H47" s="17"/>
      <c r="I47" s="18"/>
      <c r="J47" s="19"/>
      <c r="K47" s="114"/>
    </row>
    <row r="48" spans="1:11" s="1" customFormat="1" ht="7.5" customHeight="1" x14ac:dyDescent="0.3">
      <c r="A48" s="63"/>
      <c r="B48" s="64"/>
      <c r="C48" s="41"/>
      <c r="D48" s="42"/>
      <c r="E48" s="42"/>
      <c r="F48" s="65"/>
      <c r="G48" s="66"/>
      <c r="H48" s="43"/>
      <c r="I48" s="43"/>
      <c r="J48" s="44"/>
      <c r="K48" s="112"/>
    </row>
    <row r="49" spans="1:11" s="1" customFormat="1" ht="15" customHeight="1" x14ac:dyDescent="0.3">
      <c r="A49" s="72"/>
      <c r="B49" s="73"/>
      <c r="C49" s="68"/>
      <c r="D49" s="69">
        <v>0.03</v>
      </c>
      <c r="E49" s="69">
        <v>0.1</v>
      </c>
      <c r="F49" s="70"/>
      <c r="G49" s="71"/>
      <c r="H49" s="56">
        <v>0.03</v>
      </c>
      <c r="I49" s="75">
        <f>ROUND(SUM(F49*H49)/1000,0)*1000</f>
        <v>0</v>
      </c>
      <c r="J49" s="75">
        <f>SUM(ROUND((I49/1000),0)*1000)*G$18</f>
        <v>0</v>
      </c>
      <c r="K49" s="113"/>
    </row>
    <row r="50" spans="1:11" s="1" customFormat="1" ht="15" customHeight="1" x14ac:dyDescent="0.3">
      <c r="A50" s="57"/>
      <c r="B50" s="58"/>
      <c r="C50" s="68"/>
      <c r="D50" s="69"/>
      <c r="E50" s="69"/>
      <c r="F50" s="70"/>
      <c r="G50" s="71"/>
      <c r="H50" s="56"/>
      <c r="I50" s="75"/>
      <c r="J50" s="75"/>
      <c r="K50" s="113"/>
    </row>
    <row r="51" spans="1:11" s="1" customFormat="1" ht="9" customHeight="1" thickBot="1" x14ac:dyDescent="0.35">
      <c r="A51" s="59"/>
      <c r="B51" s="60"/>
      <c r="C51" s="27"/>
      <c r="D51" s="26"/>
      <c r="E51" s="26"/>
      <c r="F51" s="107"/>
      <c r="G51" s="108"/>
      <c r="H51" s="27"/>
      <c r="I51" s="45"/>
      <c r="J51" s="46"/>
      <c r="K51" s="114"/>
    </row>
    <row r="52" spans="1:11" ht="15.75" x14ac:dyDescent="0.3">
      <c r="A52" s="34"/>
      <c r="B52" s="34"/>
      <c r="C52" s="34"/>
      <c r="D52" s="34"/>
      <c r="E52" s="34"/>
      <c r="F52" s="34"/>
      <c r="G52" s="34"/>
      <c r="H52" s="34"/>
      <c r="I52" s="34"/>
      <c r="J52" s="34"/>
      <c r="K52" s="34"/>
    </row>
    <row r="53" spans="1:11" ht="15.75" x14ac:dyDescent="0.3">
      <c r="A53" s="47" t="s">
        <v>14</v>
      </c>
      <c r="B53" s="48"/>
      <c r="C53" s="48"/>
      <c r="D53" s="34"/>
      <c r="E53" s="34"/>
      <c r="F53" s="34"/>
      <c r="G53" s="34"/>
      <c r="H53" s="34"/>
      <c r="I53" s="34"/>
      <c r="J53" s="34"/>
      <c r="K53" s="34"/>
    </row>
  </sheetData>
  <mergeCells count="111">
    <mergeCell ref="K4:K14"/>
    <mergeCell ref="K28:K31"/>
    <mergeCell ref="K32:K35"/>
    <mergeCell ref="K36:K39"/>
    <mergeCell ref="K40:K43"/>
    <mergeCell ref="K44:K47"/>
    <mergeCell ref="K48:K51"/>
    <mergeCell ref="A3:B3"/>
    <mergeCell ref="D3:E3"/>
    <mergeCell ref="A4:B6"/>
    <mergeCell ref="A7:B9"/>
    <mergeCell ref="H22:I22"/>
    <mergeCell ref="F3:G3"/>
    <mergeCell ref="F4:G4"/>
    <mergeCell ref="F5:G5"/>
    <mergeCell ref="F7:G7"/>
    <mergeCell ref="F6:G6"/>
    <mergeCell ref="F8:G8"/>
    <mergeCell ref="H14:I14"/>
    <mergeCell ref="H18:I18"/>
    <mergeCell ref="F10:G10"/>
    <mergeCell ref="A28:B28"/>
    <mergeCell ref="F28:G28"/>
    <mergeCell ref="F9:G9"/>
    <mergeCell ref="F11:G11"/>
    <mergeCell ref="F12:G12"/>
    <mergeCell ref="A18:F18"/>
    <mergeCell ref="A22:F22"/>
    <mergeCell ref="A10:B12"/>
    <mergeCell ref="A26:B27"/>
    <mergeCell ref="D26:E27"/>
    <mergeCell ref="F26:G27"/>
    <mergeCell ref="C26:C27"/>
    <mergeCell ref="I29:I30"/>
    <mergeCell ref="J29:J30"/>
    <mergeCell ref="A32:B32"/>
    <mergeCell ref="F32:G32"/>
    <mergeCell ref="A33:B33"/>
    <mergeCell ref="D33:D34"/>
    <mergeCell ref="E33:E34"/>
    <mergeCell ref="F33:G34"/>
    <mergeCell ref="H33:H34"/>
    <mergeCell ref="I33:I34"/>
    <mergeCell ref="A29:B29"/>
    <mergeCell ref="A30:B30"/>
    <mergeCell ref="D29:D30"/>
    <mergeCell ref="E29:E30"/>
    <mergeCell ref="F29:G30"/>
    <mergeCell ref="H29:H30"/>
    <mergeCell ref="J33:J34"/>
    <mergeCell ref="A34:B34"/>
    <mergeCell ref="F31:G31"/>
    <mergeCell ref="C29:C30"/>
    <mergeCell ref="F35:G35"/>
    <mergeCell ref="A36:B36"/>
    <mergeCell ref="F36:G36"/>
    <mergeCell ref="C33:C34"/>
    <mergeCell ref="I37:I38"/>
    <mergeCell ref="J37:J38"/>
    <mergeCell ref="A38:B38"/>
    <mergeCell ref="F39:G39"/>
    <mergeCell ref="A40:B40"/>
    <mergeCell ref="F40:G40"/>
    <mergeCell ref="A37:B37"/>
    <mergeCell ref="D37:D38"/>
    <mergeCell ref="E37:E38"/>
    <mergeCell ref="F37:G38"/>
    <mergeCell ref="H37:H38"/>
    <mergeCell ref="C37:C38"/>
    <mergeCell ref="D45:D46"/>
    <mergeCell ref="E45:E46"/>
    <mergeCell ref="F45:G46"/>
    <mergeCell ref="H45:H46"/>
    <mergeCell ref="C45:C46"/>
    <mergeCell ref="C49:C50"/>
    <mergeCell ref="J41:J42"/>
    <mergeCell ref="A42:B42"/>
    <mergeCell ref="F43:G43"/>
    <mergeCell ref="A44:B44"/>
    <mergeCell ref="F44:G44"/>
    <mergeCell ref="A41:B41"/>
    <mergeCell ref="D41:D42"/>
    <mergeCell ref="E41:E42"/>
    <mergeCell ref="F41:G42"/>
    <mergeCell ref="H41:H42"/>
    <mergeCell ref="I41:I42"/>
    <mergeCell ref="C41:C42"/>
    <mergeCell ref="H26:H27"/>
    <mergeCell ref="I26:I27"/>
    <mergeCell ref="J49:J50"/>
    <mergeCell ref="A50:B50"/>
    <mergeCell ref="F51:G51"/>
    <mergeCell ref="A31:B31"/>
    <mergeCell ref="A35:B35"/>
    <mergeCell ref="A39:B39"/>
    <mergeCell ref="A43:B43"/>
    <mergeCell ref="A47:B47"/>
    <mergeCell ref="A51:B51"/>
    <mergeCell ref="A49:B49"/>
    <mergeCell ref="D49:D50"/>
    <mergeCell ref="E49:E50"/>
    <mergeCell ref="F49:G50"/>
    <mergeCell ref="H49:H50"/>
    <mergeCell ref="I49:I50"/>
    <mergeCell ref="I45:I46"/>
    <mergeCell ref="J45:J46"/>
    <mergeCell ref="A46:B46"/>
    <mergeCell ref="F47:G47"/>
    <mergeCell ref="A48:B48"/>
    <mergeCell ref="F48:G48"/>
    <mergeCell ref="A45:B45"/>
  </mergeCells>
  <pageMargins left="0.70866141732283472" right="0.70866141732283472" top="0.78740157480314965" bottom="0.78740157480314965" header="0.31496062992125984" footer="0.31496062992125984"/>
  <pageSetup paperSize="9" scale="68" orientation="portrait" r:id="rId1"/>
  <headerFooter>
    <oddHeader>&amp;R&amp;"Trebuchet MS,Fett"&amp;12Anhang 1</oddHeader>
    <oddFooter>&amp;CArbeitshilfe für Rechnungsprüfungsorgane (Ausgabe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abSelected="1" zoomScaleNormal="100" workbookViewId="0">
      <selection activeCell="N9" sqref="N9"/>
    </sheetView>
  </sheetViews>
  <sheetFormatPr baseColWidth="10" defaultRowHeight="15" x14ac:dyDescent="0.3"/>
  <cols>
    <col min="1" max="2" width="9.5703125" customWidth="1"/>
    <col min="3" max="3" width="9.140625" customWidth="1"/>
    <col min="4" max="5" width="7.5703125" customWidth="1"/>
    <col min="6" max="6" width="5.7109375" customWidth="1"/>
    <col min="7" max="7" width="10.7109375" customWidth="1"/>
    <col min="8" max="8" width="10.7109375" bestFit="1" customWidth="1"/>
    <col min="9" max="10" width="14.7109375" customWidth="1"/>
    <col min="11" max="11" width="30.85546875" customWidth="1"/>
  </cols>
  <sheetData>
    <row r="1" spans="1:11" s="52" customFormat="1" ht="22.5" x14ac:dyDescent="0.35">
      <c r="A1" s="50" t="s">
        <v>13</v>
      </c>
      <c r="B1" s="51"/>
      <c r="C1" s="51"/>
      <c r="D1" s="51"/>
      <c r="E1" s="51"/>
      <c r="F1" s="51"/>
      <c r="G1" s="51"/>
      <c r="H1" s="51"/>
      <c r="I1" s="51"/>
      <c r="J1" s="51"/>
      <c r="K1" s="51"/>
    </row>
    <row r="2" spans="1:11" ht="15.75" thickBot="1" x14ac:dyDescent="0.35">
      <c r="A2" s="3"/>
      <c r="B2" s="3"/>
      <c r="C2" s="3"/>
      <c r="D2" s="3"/>
      <c r="E2" s="3"/>
      <c r="F2" s="3"/>
      <c r="G2" s="3"/>
      <c r="H2" s="3"/>
      <c r="I2" s="3"/>
      <c r="J2" s="3"/>
      <c r="K2" s="3"/>
    </row>
    <row r="3" spans="1:11" s="1" customFormat="1" ht="47.25" customHeight="1" thickBot="1" x14ac:dyDescent="0.35">
      <c r="A3" s="76" t="s">
        <v>18</v>
      </c>
      <c r="B3" s="77"/>
      <c r="C3" s="4" t="s">
        <v>43</v>
      </c>
      <c r="D3" s="78" t="s">
        <v>0</v>
      </c>
      <c r="E3" s="79"/>
      <c r="F3" s="78" t="s">
        <v>1</v>
      </c>
      <c r="G3" s="79"/>
      <c r="H3" s="5" t="s">
        <v>8</v>
      </c>
      <c r="I3" s="5" t="s">
        <v>6</v>
      </c>
      <c r="J3" s="5" t="s">
        <v>7</v>
      </c>
      <c r="K3" s="5" t="s">
        <v>21</v>
      </c>
    </row>
    <row r="4" spans="1:11" s="1" customFormat="1" ht="7.5" customHeight="1" x14ac:dyDescent="0.3">
      <c r="A4" s="80" t="s">
        <v>3</v>
      </c>
      <c r="B4" s="81"/>
      <c r="C4" s="6"/>
      <c r="D4" s="7"/>
      <c r="E4" s="7"/>
      <c r="F4" s="65"/>
      <c r="G4" s="66"/>
      <c r="H4" s="8"/>
      <c r="I4" s="8"/>
      <c r="J4" s="9"/>
      <c r="K4" s="109"/>
    </row>
    <row r="5" spans="1:11" s="1" customFormat="1" ht="15" customHeight="1" x14ac:dyDescent="0.3">
      <c r="A5" s="82"/>
      <c r="B5" s="83"/>
      <c r="C5" s="10">
        <v>2</v>
      </c>
      <c r="D5" s="11">
        <v>0.01</v>
      </c>
      <c r="E5" s="11">
        <v>0.03</v>
      </c>
      <c r="F5" s="86"/>
      <c r="G5" s="87"/>
      <c r="H5" s="12">
        <v>0.03</v>
      </c>
      <c r="I5" s="53"/>
      <c r="J5" s="54"/>
      <c r="K5" s="110"/>
    </row>
    <row r="6" spans="1:11" s="1" customFormat="1" ht="9" customHeight="1" thickBot="1" x14ac:dyDescent="0.35">
      <c r="A6" s="84"/>
      <c r="B6" s="85"/>
      <c r="C6" s="15"/>
      <c r="D6" s="16"/>
      <c r="E6" s="16"/>
      <c r="F6" s="61"/>
      <c r="G6" s="62"/>
      <c r="H6" s="17"/>
      <c r="I6" s="18"/>
      <c r="J6" s="19"/>
      <c r="K6" s="110"/>
    </row>
    <row r="7" spans="1:11" s="1" customFormat="1" ht="6" customHeight="1" x14ac:dyDescent="0.3">
      <c r="A7" s="80" t="s">
        <v>2</v>
      </c>
      <c r="B7" s="81"/>
      <c r="C7" s="20"/>
      <c r="D7" s="21"/>
      <c r="E7" s="21"/>
      <c r="F7" s="103"/>
      <c r="G7" s="104"/>
      <c r="H7" s="22"/>
      <c r="I7" s="23"/>
      <c r="J7" s="24"/>
      <c r="K7" s="110"/>
    </row>
    <row r="8" spans="1:11" s="1" customFormat="1" ht="15.75" x14ac:dyDescent="0.3">
      <c r="A8" s="82"/>
      <c r="B8" s="83"/>
      <c r="C8" s="10">
        <v>4</v>
      </c>
      <c r="D8" s="11">
        <v>0.01</v>
      </c>
      <c r="E8" s="11">
        <v>0.03</v>
      </c>
      <c r="F8" s="86"/>
      <c r="G8" s="87"/>
      <c r="H8" s="12">
        <v>0.03</v>
      </c>
      <c r="I8" s="53"/>
      <c r="J8" s="54"/>
      <c r="K8" s="110"/>
    </row>
    <row r="9" spans="1:11" s="1" customFormat="1" ht="4.5" customHeight="1" thickBot="1" x14ac:dyDescent="0.35">
      <c r="A9" s="84"/>
      <c r="B9" s="85"/>
      <c r="C9" s="15"/>
      <c r="D9" s="16"/>
      <c r="E9" s="16"/>
      <c r="F9" s="61"/>
      <c r="G9" s="62"/>
      <c r="H9" s="17"/>
      <c r="I9" s="18"/>
      <c r="J9" s="19"/>
      <c r="K9" s="110"/>
    </row>
    <row r="10" spans="1:11" s="1" customFormat="1" ht="6" customHeight="1" x14ac:dyDescent="0.3">
      <c r="A10" s="80" t="s">
        <v>5</v>
      </c>
      <c r="B10" s="81"/>
      <c r="C10" s="20"/>
      <c r="D10" s="21"/>
      <c r="E10" s="21"/>
      <c r="F10" s="103"/>
      <c r="G10" s="104"/>
      <c r="H10" s="22"/>
      <c r="I10" s="23"/>
      <c r="J10" s="24"/>
      <c r="K10" s="110"/>
    </row>
    <row r="11" spans="1:11" s="1" customFormat="1" ht="15" customHeight="1" x14ac:dyDescent="0.3">
      <c r="A11" s="82" t="s">
        <v>3</v>
      </c>
      <c r="B11" s="83"/>
      <c r="C11" s="10">
        <v>40</v>
      </c>
      <c r="D11" s="11">
        <v>0.01</v>
      </c>
      <c r="E11" s="11">
        <v>0.05</v>
      </c>
      <c r="F11" s="86"/>
      <c r="G11" s="87"/>
      <c r="H11" s="12">
        <v>0.05</v>
      </c>
      <c r="I11" s="53"/>
      <c r="J11" s="54"/>
      <c r="K11" s="110"/>
    </row>
    <row r="12" spans="1:11" s="1" customFormat="1" ht="4.5" customHeight="1" thickBot="1" x14ac:dyDescent="0.35">
      <c r="A12" s="105"/>
      <c r="B12" s="106"/>
      <c r="C12" s="25"/>
      <c r="D12" s="26"/>
      <c r="E12" s="26"/>
      <c r="F12" s="107"/>
      <c r="G12" s="108"/>
      <c r="H12" s="27"/>
      <c r="I12" s="28"/>
      <c r="J12" s="29"/>
      <c r="K12" s="110"/>
    </row>
    <row r="13" spans="1:11" s="1" customFormat="1" ht="9" customHeight="1" thickBot="1" x14ac:dyDescent="0.35">
      <c r="A13" s="30"/>
      <c r="B13" s="30"/>
      <c r="C13" s="30"/>
      <c r="D13" s="30"/>
      <c r="E13" s="30"/>
      <c r="F13" s="30"/>
      <c r="G13" s="30"/>
      <c r="H13" s="31"/>
      <c r="I13" s="31"/>
      <c r="J13" s="31"/>
      <c r="K13" s="110"/>
    </row>
    <row r="14" spans="1:11" s="1" customFormat="1" ht="19.5" customHeight="1" thickBot="1" x14ac:dyDescent="0.35">
      <c r="A14" s="32"/>
      <c r="B14" s="31"/>
      <c r="C14" s="31"/>
      <c r="D14" s="31"/>
      <c r="E14" s="31"/>
      <c r="F14" s="31"/>
      <c r="G14" s="30"/>
      <c r="H14" s="78" t="s">
        <v>4</v>
      </c>
      <c r="I14" s="79"/>
      <c r="J14" s="55"/>
      <c r="K14" s="111"/>
    </row>
    <row r="15" spans="1:11" ht="35.25" customHeight="1" x14ac:dyDescent="0.3">
      <c r="A15" s="34"/>
      <c r="B15" s="34"/>
      <c r="C15" s="34"/>
      <c r="D15" s="34"/>
      <c r="E15" s="34"/>
      <c r="F15" s="34"/>
      <c r="G15" s="34"/>
      <c r="H15" s="34"/>
      <c r="I15" s="34"/>
      <c r="J15" s="34"/>
      <c r="K15" s="34"/>
    </row>
    <row r="16" spans="1:11" s="2" customFormat="1" ht="18" x14ac:dyDescent="0.35">
      <c r="A16" s="35" t="s">
        <v>10</v>
      </c>
      <c r="B16" s="35"/>
      <c r="C16" s="35"/>
      <c r="D16" s="35"/>
      <c r="E16" s="35"/>
      <c r="F16" s="35"/>
      <c r="G16" s="35"/>
      <c r="H16" s="35"/>
      <c r="I16" s="35"/>
      <c r="J16" s="35"/>
      <c r="K16" s="35"/>
    </row>
    <row r="17" spans="1:13" ht="9" customHeight="1" thickBot="1" x14ac:dyDescent="0.35">
      <c r="A17" s="34"/>
      <c r="B17" s="34"/>
      <c r="C17" s="34"/>
      <c r="D17" s="34"/>
      <c r="E17" s="34"/>
      <c r="F17" s="34"/>
      <c r="G17" s="34"/>
      <c r="H17" s="34"/>
      <c r="I17" s="34"/>
      <c r="J17" s="34"/>
      <c r="K17" s="35"/>
    </row>
    <row r="18" spans="1:13" s="1" customFormat="1" ht="19.5" customHeight="1" thickBot="1" x14ac:dyDescent="0.35">
      <c r="A18" s="88" t="s">
        <v>9</v>
      </c>
      <c r="B18" s="89"/>
      <c r="C18" s="89"/>
      <c r="D18" s="89"/>
      <c r="E18" s="89"/>
      <c r="F18" s="90"/>
      <c r="G18" s="36">
        <v>0.75</v>
      </c>
      <c r="H18" s="78" t="s">
        <v>10</v>
      </c>
      <c r="I18" s="79"/>
      <c r="J18" s="55"/>
      <c r="K18" s="31"/>
    </row>
    <row r="19" spans="1:13" ht="21" customHeight="1" x14ac:dyDescent="0.3">
      <c r="A19" s="34"/>
      <c r="B19" s="34"/>
      <c r="C19" s="34"/>
      <c r="D19" s="34"/>
      <c r="E19" s="34"/>
      <c r="F19" s="34"/>
      <c r="G19" s="34"/>
      <c r="H19" s="34"/>
      <c r="I19" s="34"/>
      <c r="J19" s="34"/>
      <c r="K19" s="34"/>
      <c r="M19" s="1"/>
    </row>
    <row r="20" spans="1:13" s="2" customFormat="1" ht="18" x14ac:dyDescent="0.35">
      <c r="A20" s="35" t="s">
        <v>12</v>
      </c>
      <c r="B20" s="35"/>
      <c r="C20" s="35"/>
      <c r="D20" s="35"/>
      <c r="E20" s="35"/>
      <c r="F20" s="35"/>
      <c r="G20" s="35"/>
      <c r="H20" s="35"/>
      <c r="I20" s="35"/>
      <c r="J20" s="35"/>
      <c r="K20" s="35"/>
      <c r="M20" s="1"/>
    </row>
    <row r="21" spans="1:13" ht="9" customHeight="1" thickBot="1" x14ac:dyDescent="0.35">
      <c r="A21" s="34"/>
      <c r="B21" s="34"/>
      <c r="C21" s="34"/>
      <c r="D21" s="34"/>
      <c r="E21" s="34"/>
      <c r="F21" s="34"/>
      <c r="G21" s="34"/>
      <c r="H21" s="34"/>
      <c r="I21" s="34"/>
      <c r="J21" s="34"/>
      <c r="K21" s="34"/>
      <c r="M21" s="1"/>
    </row>
    <row r="22" spans="1:13" s="1" customFormat="1" ht="19.5" customHeight="1" thickBot="1" x14ac:dyDescent="0.35">
      <c r="A22" s="88" t="s">
        <v>11</v>
      </c>
      <c r="B22" s="89"/>
      <c r="C22" s="89"/>
      <c r="D22" s="89"/>
      <c r="E22" s="89"/>
      <c r="F22" s="90"/>
      <c r="G22" s="36">
        <v>0.05</v>
      </c>
      <c r="H22" s="78" t="s">
        <v>15</v>
      </c>
      <c r="I22" s="79"/>
      <c r="J22" s="55"/>
      <c r="K22" s="31"/>
    </row>
    <row r="23" spans="1:13" ht="21" customHeight="1" x14ac:dyDescent="0.3">
      <c r="A23" s="34"/>
      <c r="B23" s="34"/>
      <c r="C23" s="34"/>
      <c r="D23" s="34"/>
      <c r="E23" s="34"/>
      <c r="F23" s="34"/>
      <c r="G23" s="34"/>
      <c r="H23" s="34"/>
      <c r="I23" s="34"/>
      <c r="J23" s="34"/>
      <c r="K23" s="34"/>
    </row>
    <row r="24" spans="1:13" s="2" customFormat="1" ht="18" x14ac:dyDescent="0.35">
      <c r="A24" s="35" t="s">
        <v>16</v>
      </c>
      <c r="B24" s="35"/>
      <c r="C24" s="35"/>
      <c r="D24" s="35"/>
      <c r="E24" s="35"/>
      <c r="F24" s="35"/>
      <c r="G24" s="35"/>
      <c r="H24" s="35"/>
      <c r="I24" s="35"/>
      <c r="J24" s="35"/>
      <c r="K24" s="35"/>
    </row>
    <row r="25" spans="1:13" ht="9" customHeight="1" thickBot="1" x14ac:dyDescent="0.35">
      <c r="A25" s="34"/>
      <c r="B25" s="34"/>
      <c r="C25" s="34"/>
      <c r="D25" s="34"/>
      <c r="E25" s="34"/>
      <c r="F25" s="34"/>
      <c r="G25" s="34"/>
      <c r="H25" s="34"/>
      <c r="I25" s="34"/>
      <c r="J25" s="34"/>
      <c r="K25" s="34"/>
    </row>
    <row r="26" spans="1:13" s="1" customFormat="1" ht="32.25" customHeight="1" x14ac:dyDescent="0.3">
      <c r="A26" s="93" t="s">
        <v>20</v>
      </c>
      <c r="B26" s="94"/>
      <c r="C26" s="97" t="s">
        <v>19</v>
      </c>
      <c r="D26" s="99" t="s">
        <v>0</v>
      </c>
      <c r="E26" s="100"/>
      <c r="F26" s="99" t="s">
        <v>1</v>
      </c>
      <c r="G26" s="100"/>
      <c r="H26" s="91" t="s">
        <v>8</v>
      </c>
      <c r="I26" s="91" t="s">
        <v>17</v>
      </c>
      <c r="J26" s="38" t="s">
        <v>10</v>
      </c>
      <c r="K26" s="31"/>
    </row>
    <row r="27" spans="1:13" s="1" customFormat="1" ht="16.5" customHeight="1" thickBot="1" x14ac:dyDescent="0.35">
      <c r="A27" s="95"/>
      <c r="B27" s="96"/>
      <c r="C27" s="98"/>
      <c r="D27" s="101"/>
      <c r="E27" s="102"/>
      <c r="F27" s="101"/>
      <c r="G27" s="102"/>
      <c r="H27" s="92"/>
      <c r="I27" s="92"/>
      <c r="J27" s="39">
        <f>G18</f>
        <v>0.75</v>
      </c>
      <c r="K27" s="31"/>
    </row>
    <row r="28" spans="1:13" s="1" customFormat="1" ht="7.5" customHeight="1" x14ac:dyDescent="0.3">
      <c r="A28" s="63"/>
      <c r="B28" s="64"/>
      <c r="C28" s="8"/>
      <c r="D28" s="7"/>
      <c r="E28" s="7"/>
      <c r="F28" s="65"/>
      <c r="G28" s="66"/>
      <c r="H28" s="8"/>
      <c r="I28" s="8"/>
      <c r="J28" s="9"/>
      <c r="K28" s="112"/>
    </row>
    <row r="29" spans="1:13" s="1" customFormat="1" ht="15" customHeight="1" x14ac:dyDescent="0.3">
      <c r="A29" s="72"/>
      <c r="B29" s="73"/>
      <c r="C29" s="68"/>
      <c r="D29" s="69">
        <v>0.03</v>
      </c>
      <c r="E29" s="69">
        <v>0.1</v>
      </c>
      <c r="F29" s="70"/>
      <c r="G29" s="71"/>
      <c r="H29" s="56">
        <v>0.03</v>
      </c>
      <c r="I29" s="115"/>
      <c r="J29" s="115"/>
      <c r="K29" s="113"/>
    </row>
    <row r="30" spans="1:13" s="1" customFormat="1" ht="15" customHeight="1" x14ac:dyDescent="0.3">
      <c r="A30" s="57"/>
      <c r="B30" s="58"/>
      <c r="C30" s="68"/>
      <c r="D30" s="69"/>
      <c r="E30" s="69"/>
      <c r="F30" s="70"/>
      <c r="G30" s="71"/>
      <c r="H30" s="56"/>
      <c r="I30" s="115"/>
      <c r="J30" s="115"/>
      <c r="K30" s="113"/>
    </row>
    <row r="31" spans="1:13" s="1" customFormat="1" ht="9" customHeight="1" thickBot="1" x14ac:dyDescent="0.35">
      <c r="A31" s="59"/>
      <c r="B31" s="60"/>
      <c r="C31" s="40"/>
      <c r="D31" s="16"/>
      <c r="E31" s="16"/>
      <c r="F31" s="61"/>
      <c r="G31" s="62"/>
      <c r="H31" s="17"/>
      <c r="I31" s="18"/>
      <c r="J31" s="19"/>
      <c r="K31" s="114"/>
    </row>
    <row r="32" spans="1:13" s="1" customFormat="1" ht="7.5" customHeight="1" x14ac:dyDescent="0.3">
      <c r="A32" s="63"/>
      <c r="B32" s="64"/>
      <c r="C32" s="41"/>
      <c r="D32" s="42"/>
      <c r="E32" s="42"/>
      <c r="F32" s="65"/>
      <c r="G32" s="66"/>
      <c r="H32" s="43"/>
      <c r="I32" s="43"/>
      <c r="J32" s="44"/>
      <c r="K32" s="112"/>
    </row>
    <row r="33" spans="1:11" s="1" customFormat="1" ht="15" customHeight="1" x14ac:dyDescent="0.3">
      <c r="A33" s="72"/>
      <c r="B33" s="73"/>
      <c r="C33" s="68"/>
      <c r="D33" s="69">
        <v>0.03</v>
      </c>
      <c r="E33" s="69">
        <v>0.1</v>
      </c>
      <c r="F33" s="70"/>
      <c r="G33" s="71"/>
      <c r="H33" s="56">
        <v>0.03</v>
      </c>
      <c r="I33" s="115"/>
      <c r="J33" s="115"/>
      <c r="K33" s="113"/>
    </row>
    <row r="34" spans="1:11" s="1" customFormat="1" ht="15" customHeight="1" x14ac:dyDescent="0.3">
      <c r="A34" s="57"/>
      <c r="B34" s="58"/>
      <c r="C34" s="68"/>
      <c r="D34" s="69"/>
      <c r="E34" s="69"/>
      <c r="F34" s="70"/>
      <c r="G34" s="71"/>
      <c r="H34" s="56"/>
      <c r="I34" s="115"/>
      <c r="J34" s="115"/>
      <c r="K34" s="113"/>
    </row>
    <row r="35" spans="1:11" s="1" customFormat="1" ht="9" customHeight="1" thickBot="1" x14ac:dyDescent="0.35">
      <c r="A35" s="59"/>
      <c r="B35" s="60"/>
      <c r="C35" s="40"/>
      <c r="D35" s="16"/>
      <c r="E35" s="16"/>
      <c r="F35" s="61"/>
      <c r="G35" s="62"/>
      <c r="H35" s="17"/>
      <c r="I35" s="18"/>
      <c r="J35" s="19"/>
      <c r="K35" s="114"/>
    </row>
    <row r="36" spans="1:11" s="1" customFormat="1" ht="7.5" customHeight="1" x14ac:dyDescent="0.3">
      <c r="A36" s="63"/>
      <c r="B36" s="64"/>
      <c r="C36" s="41"/>
      <c r="D36" s="42"/>
      <c r="E36" s="42"/>
      <c r="F36" s="65"/>
      <c r="G36" s="66"/>
      <c r="H36" s="43"/>
      <c r="I36" s="43"/>
      <c r="J36" s="44"/>
      <c r="K36" s="112"/>
    </row>
    <row r="37" spans="1:11" s="1" customFormat="1" ht="15" customHeight="1" x14ac:dyDescent="0.3">
      <c r="A37" s="72"/>
      <c r="B37" s="73"/>
      <c r="C37" s="68"/>
      <c r="D37" s="69">
        <v>0.03</v>
      </c>
      <c r="E37" s="69">
        <v>0.1</v>
      </c>
      <c r="F37" s="70"/>
      <c r="G37" s="71"/>
      <c r="H37" s="56">
        <v>0.03</v>
      </c>
      <c r="I37" s="115"/>
      <c r="J37" s="115"/>
      <c r="K37" s="113"/>
    </row>
    <row r="38" spans="1:11" s="1" customFormat="1" ht="15" customHeight="1" x14ac:dyDescent="0.3">
      <c r="A38" s="57"/>
      <c r="B38" s="58"/>
      <c r="C38" s="68"/>
      <c r="D38" s="69"/>
      <c r="E38" s="69"/>
      <c r="F38" s="70"/>
      <c r="G38" s="71"/>
      <c r="H38" s="56"/>
      <c r="I38" s="115"/>
      <c r="J38" s="115"/>
      <c r="K38" s="113"/>
    </row>
    <row r="39" spans="1:11" s="1" customFormat="1" ht="9" customHeight="1" thickBot="1" x14ac:dyDescent="0.35">
      <c r="A39" s="59"/>
      <c r="B39" s="60"/>
      <c r="C39" s="40"/>
      <c r="D39" s="16"/>
      <c r="E39" s="16"/>
      <c r="F39" s="61"/>
      <c r="G39" s="62"/>
      <c r="H39" s="17"/>
      <c r="I39" s="18"/>
      <c r="J39" s="19"/>
      <c r="K39" s="114"/>
    </row>
    <row r="40" spans="1:11" s="1" customFormat="1" ht="7.5" customHeight="1" x14ac:dyDescent="0.3">
      <c r="A40" s="63"/>
      <c r="B40" s="64"/>
      <c r="C40" s="41"/>
      <c r="D40" s="42"/>
      <c r="E40" s="42"/>
      <c r="F40" s="65"/>
      <c r="G40" s="66"/>
      <c r="H40" s="43"/>
      <c r="I40" s="43"/>
      <c r="J40" s="44"/>
      <c r="K40" s="112"/>
    </row>
    <row r="41" spans="1:11" s="1" customFormat="1" ht="15" customHeight="1" x14ac:dyDescent="0.3">
      <c r="A41" s="72"/>
      <c r="B41" s="73"/>
      <c r="C41" s="68"/>
      <c r="D41" s="69">
        <v>0.03</v>
      </c>
      <c r="E41" s="69">
        <v>0.1</v>
      </c>
      <c r="F41" s="70"/>
      <c r="G41" s="71"/>
      <c r="H41" s="56">
        <v>0.03</v>
      </c>
      <c r="I41" s="115"/>
      <c r="J41" s="115"/>
      <c r="K41" s="113"/>
    </row>
    <row r="42" spans="1:11" s="1" customFormat="1" ht="15" customHeight="1" x14ac:dyDescent="0.3">
      <c r="A42" s="57"/>
      <c r="B42" s="58"/>
      <c r="C42" s="68"/>
      <c r="D42" s="69"/>
      <c r="E42" s="69"/>
      <c r="F42" s="70"/>
      <c r="G42" s="71"/>
      <c r="H42" s="56"/>
      <c r="I42" s="115"/>
      <c r="J42" s="115"/>
      <c r="K42" s="113"/>
    </row>
    <row r="43" spans="1:11" s="1" customFormat="1" ht="9" customHeight="1" thickBot="1" x14ac:dyDescent="0.35">
      <c r="A43" s="59"/>
      <c r="B43" s="60"/>
      <c r="C43" s="40"/>
      <c r="D43" s="16"/>
      <c r="E43" s="16"/>
      <c r="F43" s="61"/>
      <c r="G43" s="62"/>
      <c r="H43" s="17"/>
      <c r="I43" s="18"/>
      <c r="J43" s="19"/>
      <c r="K43" s="114"/>
    </row>
    <row r="44" spans="1:11" s="1" customFormat="1" ht="7.5" customHeight="1" x14ac:dyDescent="0.3">
      <c r="A44" s="63"/>
      <c r="B44" s="64"/>
      <c r="C44" s="41"/>
      <c r="D44" s="42"/>
      <c r="E44" s="42"/>
      <c r="F44" s="65"/>
      <c r="G44" s="66"/>
      <c r="H44" s="43"/>
      <c r="I44" s="43"/>
      <c r="J44" s="44"/>
      <c r="K44" s="112"/>
    </row>
    <row r="45" spans="1:11" s="1" customFormat="1" ht="15" customHeight="1" x14ac:dyDescent="0.3">
      <c r="A45" s="72"/>
      <c r="B45" s="73"/>
      <c r="C45" s="68"/>
      <c r="D45" s="69">
        <v>0.03</v>
      </c>
      <c r="E45" s="69">
        <v>0.1</v>
      </c>
      <c r="F45" s="70"/>
      <c r="G45" s="71"/>
      <c r="H45" s="56">
        <v>0.03</v>
      </c>
      <c r="I45" s="115"/>
      <c r="J45" s="115"/>
      <c r="K45" s="113"/>
    </row>
    <row r="46" spans="1:11" s="1" customFormat="1" ht="15" customHeight="1" x14ac:dyDescent="0.3">
      <c r="A46" s="57"/>
      <c r="B46" s="58"/>
      <c r="C46" s="68"/>
      <c r="D46" s="69"/>
      <c r="E46" s="69"/>
      <c r="F46" s="70"/>
      <c r="G46" s="71"/>
      <c r="H46" s="56"/>
      <c r="I46" s="115"/>
      <c r="J46" s="115"/>
      <c r="K46" s="113"/>
    </row>
    <row r="47" spans="1:11" s="1" customFormat="1" ht="9" customHeight="1" thickBot="1" x14ac:dyDescent="0.35">
      <c r="A47" s="59"/>
      <c r="B47" s="60"/>
      <c r="C47" s="40"/>
      <c r="D47" s="16"/>
      <c r="E47" s="16"/>
      <c r="F47" s="61"/>
      <c r="G47" s="62"/>
      <c r="H47" s="17"/>
      <c r="I47" s="18"/>
      <c r="J47" s="19"/>
      <c r="K47" s="114"/>
    </row>
    <row r="48" spans="1:11" s="1" customFormat="1" ht="7.5" customHeight="1" x14ac:dyDescent="0.3">
      <c r="A48" s="63"/>
      <c r="B48" s="64"/>
      <c r="C48" s="41"/>
      <c r="D48" s="42"/>
      <c r="E48" s="42"/>
      <c r="F48" s="65"/>
      <c r="G48" s="66"/>
      <c r="H48" s="43"/>
      <c r="I48" s="43"/>
      <c r="J48" s="44"/>
      <c r="K48" s="112"/>
    </row>
    <row r="49" spans="1:11" s="1" customFormat="1" ht="15" customHeight="1" x14ac:dyDescent="0.3">
      <c r="A49" s="72"/>
      <c r="B49" s="73"/>
      <c r="C49" s="68"/>
      <c r="D49" s="69">
        <v>0.03</v>
      </c>
      <c r="E49" s="69">
        <v>0.1</v>
      </c>
      <c r="F49" s="70"/>
      <c r="G49" s="71"/>
      <c r="H49" s="56">
        <v>0.03</v>
      </c>
      <c r="I49" s="115"/>
      <c r="J49" s="115"/>
      <c r="K49" s="113"/>
    </row>
    <row r="50" spans="1:11" s="1" customFormat="1" ht="15" customHeight="1" x14ac:dyDescent="0.3">
      <c r="A50" s="57"/>
      <c r="B50" s="58"/>
      <c r="C50" s="68"/>
      <c r="D50" s="69"/>
      <c r="E50" s="69"/>
      <c r="F50" s="70"/>
      <c r="G50" s="71"/>
      <c r="H50" s="56"/>
      <c r="I50" s="115"/>
      <c r="J50" s="115"/>
      <c r="K50" s="113"/>
    </row>
    <row r="51" spans="1:11" s="1" customFormat="1" ht="9" customHeight="1" thickBot="1" x14ac:dyDescent="0.35">
      <c r="A51" s="59"/>
      <c r="B51" s="60"/>
      <c r="C51" s="27"/>
      <c r="D51" s="26"/>
      <c r="E51" s="26"/>
      <c r="F51" s="107"/>
      <c r="G51" s="108"/>
      <c r="H51" s="27"/>
      <c r="I51" s="45"/>
      <c r="J51" s="46"/>
      <c r="K51" s="114"/>
    </row>
    <row r="52" spans="1:11" ht="15.75" x14ac:dyDescent="0.3">
      <c r="A52" s="34"/>
      <c r="B52" s="34"/>
      <c r="C52" s="34"/>
      <c r="D52" s="34"/>
      <c r="E52" s="34"/>
      <c r="F52" s="34"/>
      <c r="G52" s="34"/>
      <c r="H52" s="34"/>
      <c r="I52" s="34"/>
      <c r="J52" s="34"/>
      <c r="K52" s="34"/>
    </row>
    <row r="53" spans="1:11" ht="15.75" x14ac:dyDescent="0.3">
      <c r="A53" s="47" t="s">
        <v>14</v>
      </c>
      <c r="B53" s="48"/>
      <c r="C53" s="48"/>
      <c r="D53" s="34"/>
      <c r="E53" s="34"/>
      <c r="F53" s="34"/>
      <c r="G53" s="34"/>
      <c r="H53" s="34"/>
      <c r="I53" s="34"/>
      <c r="J53" s="34"/>
      <c r="K53" s="34"/>
    </row>
  </sheetData>
  <mergeCells count="111">
    <mergeCell ref="K28:K31"/>
    <mergeCell ref="K32:K35"/>
    <mergeCell ref="K36:K39"/>
    <mergeCell ref="K40:K43"/>
    <mergeCell ref="K44:K47"/>
    <mergeCell ref="K48:K51"/>
    <mergeCell ref="I49:I50"/>
    <mergeCell ref="J49:J50"/>
    <mergeCell ref="I45:I46"/>
    <mergeCell ref="J45:J46"/>
    <mergeCell ref="I37:I38"/>
    <mergeCell ref="J37:J38"/>
    <mergeCell ref="J29:J30"/>
    <mergeCell ref="I33:I34"/>
    <mergeCell ref="J33:J34"/>
    <mergeCell ref="H14:I14"/>
    <mergeCell ref="K4:K14"/>
    <mergeCell ref="A50:B50"/>
    <mergeCell ref="A51:B51"/>
    <mergeCell ref="F51:G51"/>
    <mergeCell ref="A49:B49"/>
    <mergeCell ref="C49:C50"/>
    <mergeCell ref="D49:D50"/>
    <mergeCell ref="E49:E50"/>
    <mergeCell ref="F49:G50"/>
    <mergeCell ref="H49:H50"/>
    <mergeCell ref="A47:B47"/>
    <mergeCell ref="F47:G47"/>
    <mergeCell ref="A48:B48"/>
    <mergeCell ref="F48:G48"/>
    <mergeCell ref="A45:B45"/>
    <mergeCell ref="C45:C46"/>
    <mergeCell ref="D45:D46"/>
    <mergeCell ref="E45:E46"/>
    <mergeCell ref="F45:G46"/>
    <mergeCell ref="H45:H46"/>
    <mergeCell ref="I41:I42"/>
    <mergeCell ref="J41:J42"/>
    <mergeCell ref="A42:B42"/>
    <mergeCell ref="D33:D34"/>
    <mergeCell ref="E33:E34"/>
    <mergeCell ref="F33:G34"/>
    <mergeCell ref="H41:H42"/>
    <mergeCell ref="A46:B46"/>
    <mergeCell ref="A39:B39"/>
    <mergeCell ref="F39:G39"/>
    <mergeCell ref="A40:B40"/>
    <mergeCell ref="F40:G40"/>
    <mergeCell ref="A37:B37"/>
    <mergeCell ref="C37:C38"/>
    <mergeCell ref="D37:D38"/>
    <mergeCell ref="E37:E38"/>
    <mergeCell ref="F37:G38"/>
    <mergeCell ref="H37:H38"/>
    <mergeCell ref="A43:B43"/>
    <mergeCell ref="F43:G43"/>
    <mergeCell ref="A44:B44"/>
    <mergeCell ref="F44:G44"/>
    <mergeCell ref="A41:B41"/>
    <mergeCell ref="C41:C42"/>
    <mergeCell ref="D41:D42"/>
    <mergeCell ref="E41:E42"/>
    <mergeCell ref="F41:G42"/>
    <mergeCell ref="H33:H34"/>
    <mergeCell ref="A38:B38"/>
    <mergeCell ref="A30:B30"/>
    <mergeCell ref="A31:B31"/>
    <mergeCell ref="F31:G31"/>
    <mergeCell ref="A32:B32"/>
    <mergeCell ref="F32:G32"/>
    <mergeCell ref="I26:I27"/>
    <mergeCell ref="A28:B28"/>
    <mergeCell ref="F28:G28"/>
    <mergeCell ref="A29:B29"/>
    <mergeCell ref="C29:C30"/>
    <mergeCell ref="D29:D30"/>
    <mergeCell ref="E29:E30"/>
    <mergeCell ref="F29:G30"/>
    <mergeCell ref="H29:H30"/>
    <mergeCell ref="I29:I30"/>
    <mergeCell ref="A34:B34"/>
    <mergeCell ref="A35:B35"/>
    <mergeCell ref="F35:G35"/>
    <mergeCell ref="A36:B36"/>
    <mergeCell ref="F36:G36"/>
    <mergeCell ref="A33:B33"/>
    <mergeCell ref="C33:C34"/>
    <mergeCell ref="A18:F18"/>
    <mergeCell ref="H18:I18"/>
    <mergeCell ref="A22:F22"/>
    <mergeCell ref="H22:I22"/>
    <mergeCell ref="A26:B27"/>
    <mergeCell ref="C26:C27"/>
    <mergeCell ref="D26:E27"/>
    <mergeCell ref="F26:G27"/>
    <mergeCell ref="H26:H27"/>
    <mergeCell ref="A7:B9"/>
    <mergeCell ref="F7:G7"/>
    <mergeCell ref="F8:G8"/>
    <mergeCell ref="F9:G9"/>
    <mergeCell ref="A10:B12"/>
    <mergeCell ref="F10:G10"/>
    <mergeCell ref="F11:G11"/>
    <mergeCell ref="F12:G12"/>
    <mergeCell ref="A3:B3"/>
    <mergeCell ref="D3:E3"/>
    <mergeCell ref="F3:G3"/>
    <mergeCell ref="A4:B6"/>
    <mergeCell ref="F4:G4"/>
    <mergeCell ref="F5:G5"/>
    <mergeCell ref="F6:G6"/>
  </mergeCells>
  <pageMargins left="0.70866141732283472" right="0.70866141732283472" top="0.78740157480314965" bottom="0.78740157480314965" header="0.31496062992125984" footer="0.31496062992125984"/>
  <pageSetup paperSize="9" scale="71" orientation="portrait" r:id="rId1"/>
  <headerFooter>
    <oddHeader>&amp;R&amp;"Trebuchet MS,Fett"&amp;12Anhang 1</oddHeader>
    <oddFooter>&amp;CArbeitshilfe für Rechnungsprüfungsorgane (Ausgabe 2016)</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Beispiel</vt:lpstr>
      <vt:lpstr>Wesentlichkeit_elektronisch</vt:lpstr>
      <vt:lpstr>Wesentlichkeit_manuell</vt:lpstr>
    </vt:vector>
  </TitlesOfParts>
  <Company>BDO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Arbeitshilfe für Rechnungsprüfungsorgane - Anhang1: Festlegung der Wesentlichkeit</dc:title>
  <cp:lastModifiedBy>Zurbuchen Kathrin, DIJ-AGR-GeM</cp:lastModifiedBy>
  <cp:lastPrinted>2021-09-30T08:21:35Z</cp:lastPrinted>
  <dcterms:created xsi:type="dcterms:W3CDTF">2016-02-13T09:40:01Z</dcterms:created>
  <dcterms:modified xsi:type="dcterms:W3CDTF">2021-09-30T08:22:11Z</dcterms:modified>
  <dc:language>Deutsch</dc:language>
</cp:coreProperties>
</file>