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L:\GeM\Ablage\Kommunikation - digital\1 Ablage Newweb\1 deutsch\1 Gemeinden\6 Muster - Vorlagen\2 Gemeindefinanzen\7 Jahresrechnung\"/>
    </mc:Choice>
  </mc:AlternateContent>
  <bookViews>
    <workbookView xWindow="-15" yWindow="-15" windowWidth="14400" windowHeight="13740" tabRatio="845"/>
  </bookViews>
  <sheets>
    <sheet name="Benutzerhinweise" sheetId="7" r:id="rId1"/>
    <sheet name="Übersicht" sheetId="1" r:id="rId2"/>
    <sheet name="Plausibilitäten" sheetId="2" r:id="rId3"/>
    <sheet name="Daten" sheetId="9" state="hidden" r:id="rId4"/>
    <sheet name="Zusammenzug KG" sheetId="6" state="hidden" r:id="rId5"/>
  </sheets>
  <definedNames>
    <definedName name="_xlnm.Print_Area" localSheetId="0">Benutzerhinweise!$A$1:$J$24</definedName>
    <definedName name="_xlnm.Print_Area" localSheetId="2">Plausibilitäten!$A$1:$G$91</definedName>
    <definedName name="_xlnm.Print_Area" localSheetId="1">Übersicht!$A$1:$G$65</definedName>
  </definedNames>
  <calcPr calcId="162913"/>
</workbook>
</file>

<file path=xl/calcChain.xml><?xml version="1.0" encoding="utf-8"?>
<calcChain xmlns="http://schemas.openxmlformats.org/spreadsheetml/2006/main">
  <c r="D1" i="2" l="1"/>
  <c r="B1" i="2"/>
  <c r="C65" i="1" l="1"/>
  <c r="B83" i="2" l="1"/>
  <c r="B84" i="2" s="1"/>
  <c r="B88" i="2" l="1"/>
  <c r="B51" i="2"/>
  <c r="B54" i="2" s="1"/>
  <c r="B13" i="2"/>
  <c r="B73" i="2"/>
  <c r="B72" i="2"/>
  <c r="B74" i="2" s="1"/>
  <c r="B76" i="2" s="1"/>
  <c r="B66" i="2"/>
  <c r="G15" i="1"/>
  <c r="C15" i="1"/>
  <c r="B89" i="2"/>
  <c r="E17" i="2"/>
  <c r="B16" i="2" s="1"/>
  <c r="C53" i="1"/>
  <c r="B8" i="2"/>
  <c r="H4" i="6" s="1"/>
  <c r="B34" i="2"/>
  <c r="B33" i="2"/>
  <c r="B60" i="2"/>
  <c r="B46" i="2"/>
  <c r="B45" i="2"/>
  <c r="B40" i="2"/>
  <c r="B39" i="2"/>
  <c r="B9" i="2"/>
  <c r="B7" i="2"/>
  <c r="B25" i="2"/>
  <c r="B24" i="2"/>
  <c r="G33" i="1"/>
  <c r="C33" i="1"/>
  <c r="E4" i="6"/>
  <c r="D4" i="6"/>
  <c r="C4" i="6"/>
  <c r="B4" i="6"/>
  <c r="A4" i="6"/>
  <c r="G53" i="1"/>
  <c r="B6" i="2"/>
  <c r="B41" i="2" l="1"/>
  <c r="B47" i="2"/>
  <c r="B26" i="2"/>
  <c r="B15" i="2"/>
  <c r="B17" i="2" s="1"/>
  <c r="G11" i="1"/>
  <c r="B35" i="2"/>
  <c r="B90" i="2"/>
  <c r="C11" i="1"/>
  <c r="F4" i="6" s="1"/>
  <c r="I4" i="6" s="1"/>
  <c r="G4" i="6"/>
</calcChain>
</file>

<file path=xl/comments1.xml><?xml version="1.0" encoding="utf-8"?>
<comments xmlns="http://schemas.openxmlformats.org/spreadsheetml/2006/main">
  <authors>
    <author>Wild Michael</author>
    <author>User</author>
  </authors>
  <commentList>
    <comment ref="A9" authorId="0" shapeId="0">
      <text>
        <r>
          <rPr>
            <sz val="9"/>
            <color indexed="81"/>
            <rFont val="Arial"/>
            <family val="2"/>
          </rPr>
          <t>planmässige und
ausserplanmässige Abschreibungen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 xml:space="preserve">Mit Ausnahme der Abschreibungen müssen alle Veränderungen des Verwaltungsvermögens über die IR verbucht werden. Evtl. wird Differenz </t>
        </r>
        <r>
          <rPr>
            <b/>
            <sz val="8"/>
            <color indexed="81"/>
            <rFont val="Tahoma"/>
            <family val="2"/>
          </rPr>
          <t>in der Berichterstattung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trike/>
            <sz val="8"/>
            <color indexed="81"/>
            <rFont val="Tahoma"/>
            <family val="2"/>
          </rPr>
          <t>im Vorbericht</t>
        </r>
        <r>
          <rPr>
            <sz val="8"/>
            <color indexed="81"/>
            <rFont val="Tahoma"/>
            <family val="2"/>
          </rPr>
          <t xml:space="preserve"> unter </t>
        </r>
        <r>
          <rPr>
            <b/>
            <sz val="8"/>
            <color indexed="81"/>
            <rFont val="Tahoma"/>
            <family val="2"/>
          </rPr>
          <t>der Bilanz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trike/>
            <sz val="8"/>
            <color indexed="81"/>
            <rFont val="Tahoma"/>
            <family val="2"/>
          </rPr>
          <t>Bestandes-rechnung</t>
        </r>
        <r>
          <rPr>
            <sz val="8"/>
            <color indexed="81"/>
            <rFont val="Tahoma"/>
            <family val="2"/>
          </rPr>
          <t xml:space="preserve"> begründet.</t>
        </r>
      </text>
    </comment>
    <comment ref="C23" authorId="0" shapeId="0">
      <text>
        <r>
          <rPr>
            <sz val="8"/>
            <color indexed="81"/>
            <rFont val="Arial"/>
            <family val="2"/>
          </rPr>
          <t>Das Unterkonto wird vom AGR nicht vorgegeben (s. Kontenplan).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1" shapeId="0">
      <text>
        <r>
          <rPr>
            <sz val="8"/>
            <color indexed="81"/>
            <rFont val="Arial"/>
            <family val="2"/>
          </rPr>
          <t>Wurden Einlagen/Entnahmen in/aus Spezial-finanzierungen fälschlicherweise direkt über die Bestandesrechnung vorgenommen? Evtl. wird Differenz im Vorbericht begründet.</t>
        </r>
      </text>
    </comment>
    <comment ref="C32" authorId="0" shapeId="0">
      <text>
        <r>
          <rPr>
            <sz val="8"/>
            <color indexed="81"/>
            <rFont val="Arial"/>
            <family val="2"/>
          </rPr>
          <t>Das Unterkonto wird vom AGR nicht vorgegeben (s. Kontenplan).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1" shapeId="0">
      <text>
        <r>
          <rPr>
            <sz val="8"/>
            <color indexed="81"/>
            <rFont val="Arial"/>
            <family val="2"/>
          </rPr>
          <t>Wurden Einlagen/Entnahmen in/aus Spezial-finanzierungen fälschlicherweise direkt über die Bestandesrechnung vorgenommen? Evtl. wird Differenz im Vorbericht begründet.</t>
        </r>
      </text>
    </comment>
    <comment ref="B64" authorId="0" shapeId="0">
      <text>
        <r>
          <rPr>
            <sz val="10"/>
            <color indexed="81"/>
            <rFont val="Arial"/>
            <family val="2"/>
          </rPr>
          <t>Anzeige nur positiver Wert oder Null.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 xml:space="preserve">Das vom AGR zur Verfügung gestellte GFR Tool basiert auf dem Fonds "Netto Flüssige Mittel"
</t>
        </r>
      </text>
    </comment>
    <comment ref="B88" authorId="0" shapeId="0">
      <text>
        <r>
          <rPr>
            <sz val="8"/>
            <color indexed="81"/>
            <rFont val="Arial"/>
            <family val="2"/>
          </rPr>
          <t>Bilanzfehlbertrag gleich Minuspassivkonto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0" authorId="1" shapeId="0">
      <text>
        <r>
          <rPr>
            <sz val="8"/>
            <color indexed="81"/>
            <rFont val="Arial"/>
            <family val="2"/>
          </rPr>
          <t>Sofern erstmalige Bilanzierung Bilanzfehl-betrag: Wurde AGR informiert?</t>
        </r>
      </text>
    </comment>
  </commentList>
</comments>
</file>

<file path=xl/sharedStrings.xml><?xml version="1.0" encoding="utf-8"?>
<sst xmlns="http://schemas.openxmlformats.org/spreadsheetml/2006/main" count="239" uniqueCount="196">
  <si>
    <t>Jahr</t>
  </si>
  <si>
    <t>Rechnungsabschluss</t>
  </si>
  <si>
    <t>Aktiven</t>
  </si>
  <si>
    <t>Passiven</t>
  </si>
  <si>
    <t>Finanzvermögen</t>
  </si>
  <si>
    <t>Fremdkapital</t>
  </si>
  <si>
    <t>Verwaltungsvermögen</t>
  </si>
  <si>
    <t>Spezialfinanzierungen</t>
  </si>
  <si>
    <t>Bilanzfehlbetrag</t>
  </si>
  <si>
    <t>Eigenkapital</t>
  </si>
  <si>
    <t>Personalaufwand</t>
  </si>
  <si>
    <t>Entgelte</t>
  </si>
  <si>
    <t>Durchlaufende Beiträge</t>
  </si>
  <si>
    <t>Interne Verrechnungen</t>
  </si>
  <si>
    <t>Investitionsrechnung</t>
  </si>
  <si>
    <t>Ausgaben</t>
  </si>
  <si>
    <t>Einnahmen</t>
  </si>
  <si>
    <t>Nettoinvestitionen</t>
  </si>
  <si>
    <t>Plausibilitätskontrollen</t>
  </si>
  <si>
    <t>Veränderung des Verwaltungsvermögens</t>
  </si>
  <si>
    <t>Bruttoinvestitionen</t>
  </si>
  <si>
    <t>Investitionseinnahmen</t>
  </si>
  <si>
    <t>Zunahme/Abnahme Verwaltungsvermögen</t>
  </si>
  <si>
    <t>Differenz</t>
  </si>
  <si>
    <t>Differenz muss Null sein</t>
  </si>
  <si>
    <t>Aufwand durchlaufende Beiträge</t>
  </si>
  <si>
    <t>Ertrag durchlaufende Beiträge</t>
  </si>
  <si>
    <t>Aufwand interne Verrechnungen</t>
  </si>
  <si>
    <t>Ertrag interne Verrechnungen</t>
  </si>
  <si>
    <t>Bilanzfehlbetrag per 31.12.</t>
  </si>
  <si>
    <t>Steuerertrag</t>
  </si>
  <si>
    <t>Selbstfinanzierung</t>
  </si>
  <si>
    <t>Finanzertrag</t>
  </si>
  <si>
    <t>Hilfsspalten</t>
  </si>
  <si>
    <t>Bestand 31.12.</t>
  </si>
  <si>
    <t>Zusammenzug Auswertung Kirchgemeinden</t>
  </si>
  <si>
    <t>Kirchgemeinde</t>
  </si>
  <si>
    <t>Ergebnis LR</t>
  </si>
  <si>
    <t>Ber. Ertrag</t>
  </si>
  <si>
    <t>Neubewertungsreserve</t>
  </si>
  <si>
    <t>Vorfinanzierungen</t>
  </si>
  <si>
    <t>Bilanzüberschuss/-fehlbetrag</t>
  </si>
  <si>
    <t>Abschreibungen VV</t>
  </si>
  <si>
    <t>Finanzaufwand</t>
  </si>
  <si>
    <t>Einlagen in Fonds und SF</t>
  </si>
  <si>
    <t>Transferaufwand</t>
  </si>
  <si>
    <t>Ausserordentlicher Aufwand</t>
  </si>
  <si>
    <t>Verschiedene Erträge</t>
  </si>
  <si>
    <t>Transferertrag</t>
  </si>
  <si>
    <t>Ausserordentlicher Ertrag</t>
  </si>
  <si>
    <t>Übertragung von Sachanlagen in das Finanzvermögen</t>
  </si>
  <si>
    <t>Rückerstattungen</t>
  </si>
  <si>
    <t>Abgang immaterielle Anlagen</t>
  </si>
  <si>
    <t>Rückzahlung von Darlehen</t>
  </si>
  <si>
    <t>Übertragung von Beteiligungen</t>
  </si>
  <si>
    <t>Rückzahlung eigener Investitionsbeiträge</t>
  </si>
  <si>
    <t>Durchlaufende Investitionsbeiträge</t>
  </si>
  <si>
    <t>Übertrag an Bilanz</t>
  </si>
  <si>
    <t>Sachanlagen</t>
  </si>
  <si>
    <t>Investitionen auf Rechnung Dritter</t>
  </si>
  <si>
    <t>Immaterielle Anlagen</t>
  </si>
  <si>
    <t>Darlehen</t>
  </si>
  <si>
    <t>Beteiligungen und Grundkapitalien</t>
  </si>
  <si>
    <t>Eigene Investitionsbeiträge</t>
  </si>
  <si>
    <t>Ordentliche Abschreibungen</t>
  </si>
  <si>
    <t>Einlage Werterhalt</t>
  </si>
  <si>
    <t>Bilanz</t>
  </si>
  <si>
    <t>Betrieblicher Aufwand</t>
  </si>
  <si>
    <t>Betrieblicher Ertrag</t>
  </si>
  <si>
    <t>Finanzierung</t>
  </si>
  <si>
    <t>Erfolgsrechnung Gesamter Haushalt</t>
  </si>
  <si>
    <t>Fiskalertrag</t>
  </si>
  <si>
    <t>Zusätzliche Abschreibungen</t>
  </si>
  <si>
    <t>Resultat</t>
  </si>
  <si>
    <t>Bestand Flüssige Mittel und kurzfristige Geldanlagen 31.12.</t>
  </si>
  <si>
    <t>Veränderung</t>
  </si>
  <si>
    <t>Total Geldfluss (alle)</t>
  </si>
  <si>
    <t>31.12.Vorjahr</t>
  </si>
  <si>
    <t>Sachgruppe 40</t>
  </si>
  <si>
    <t>Saldo Sachgruppe: 3894</t>
  </si>
  <si>
    <t>Einlage Werterhalt aus Anschlussgebühren</t>
  </si>
  <si>
    <t>Bestand VV Allgemeiner Haushalt</t>
  </si>
  <si>
    <t>Bestand Finanzpolitische Reserve</t>
  </si>
  <si>
    <t>2940 vor Vornahme Zusätzliche Abschreibungen</t>
  </si>
  <si>
    <t>1.1 Veränderung des Verwaltungsvermögens</t>
  </si>
  <si>
    <t>1.6 Kumulierte Ergebnisse der Vorjahre</t>
  </si>
  <si>
    <t>Nettoinvestitionen Allgemeiner Haushalt</t>
  </si>
  <si>
    <t>s. Ziff. 5 Bescheinigung zur Jahresrechnung</t>
  </si>
  <si>
    <t>Ordentliche Abschreibungen Allgemeiner Haushalt</t>
  </si>
  <si>
    <t>s. Ziff. 6 Bescheinigung zur Jahresrechnung</t>
  </si>
  <si>
    <t>Allgemeiner Haushalt</t>
  </si>
  <si>
    <t>BFB darf 1/3 des Fiskalertrags nicht übersteigen</t>
  </si>
  <si>
    <t>Reserven</t>
  </si>
  <si>
    <t>Veränderung Spezialfinanzierung Bilanz</t>
  </si>
  <si>
    <t>Wertberichtigung Verwaltungsvermögen</t>
  </si>
  <si>
    <t>Veränderung Sachgruppe 14</t>
  </si>
  <si>
    <t>Sachgruppe 14</t>
  </si>
  <si>
    <t>Sachgruppe 29301</t>
  </si>
  <si>
    <t>Sachgruppe 29302</t>
  </si>
  <si>
    <t>Sachgruppe: Konto 37</t>
  </si>
  <si>
    <t>Sachgruppe: Konto 47</t>
  </si>
  <si>
    <t>Sachgruppe: Konto 39</t>
  </si>
  <si>
    <t>Sachgruppe: Konto 49</t>
  </si>
  <si>
    <t>aus Geldflussrechnung</t>
  </si>
  <si>
    <t>Entnahme Werterhalt aus Spezialfinanzierung</t>
  </si>
  <si>
    <t>Übersicht über die Jahresrechnung</t>
  </si>
  <si>
    <t>Einnahmen aus Fonds und SF</t>
  </si>
  <si>
    <t>Bern-Mittelland</t>
  </si>
  <si>
    <t>Biel/Bienne</t>
  </si>
  <si>
    <t>Emmental</t>
  </si>
  <si>
    <t>Frutigen-Niedersimmental</t>
  </si>
  <si>
    <t>Jura bernois</t>
  </si>
  <si>
    <t>Oberaargau</t>
  </si>
  <si>
    <t>Obersimmental-Saanen</t>
  </si>
  <si>
    <t>Seeland</t>
  </si>
  <si>
    <t>Thun</t>
  </si>
  <si>
    <t>Name Körperschaft</t>
  </si>
  <si>
    <t>Tabellenblatt: Übersicht</t>
  </si>
  <si>
    <t>1.</t>
  </si>
  <si>
    <t>Zelle A4: Der Name der Körperschaft ist einzufügen</t>
  </si>
  <si>
    <t>2.</t>
  </si>
  <si>
    <t>3.</t>
  </si>
  <si>
    <t>4.</t>
  </si>
  <si>
    <t>Grundsätzliches</t>
  </si>
  <si>
    <t>Investitionsbeiträge für eigene Rechnung</t>
  </si>
  <si>
    <t>Übriges Eigenkapital</t>
  </si>
  <si>
    <t>4510.xx</t>
  </si>
  <si>
    <t>Aufwandüberschuss Gesamthaushalt</t>
  </si>
  <si>
    <t>Ertragsüberschuss Gesamthaushalt</t>
  </si>
  <si>
    <t>Abkürzungen</t>
  </si>
  <si>
    <t>SF</t>
  </si>
  <si>
    <t>Spezialfinanzierung</t>
  </si>
  <si>
    <t>FV</t>
  </si>
  <si>
    <t>VV</t>
  </si>
  <si>
    <t>Sach- und übriger Betriebsaufwand</t>
  </si>
  <si>
    <t>Rücklagen für Globalbudget</t>
  </si>
  <si>
    <t>Abschreibung Investitionsbeiträge</t>
  </si>
  <si>
    <t>Differenz Nettoinvestitionen zu ordentlichen Abschreibungen</t>
  </si>
  <si>
    <t>SG</t>
  </si>
  <si>
    <t>Sachgruppe</t>
  </si>
  <si>
    <t>BFB</t>
  </si>
  <si>
    <t>Verhältnis Bilanzfehlbetrag/Steuerertrag</t>
  </si>
  <si>
    <t>Veränderung Spezialfinanzierung Abwasser Werterhalt 7201</t>
  </si>
  <si>
    <t>Veränderung Spezialfinanzierung Wasser Werterhalt 7101</t>
  </si>
  <si>
    <t>Differenz muss Null oder positiv sein</t>
  </si>
  <si>
    <t>Interlaken-Oberhasli</t>
  </si>
  <si>
    <t>Flüssige Mittel</t>
  </si>
  <si>
    <t>aus Bilanz per 01.01</t>
  </si>
  <si>
    <t>Regalien und Konzessionen</t>
  </si>
  <si>
    <t>Hinweis: Die Plausibilitätskontrolle zur Auflösung der Zusätzlichen Abschreibungen ist im Tabellenblatt "Auflösung zus. Abschreibungen" des Berechnungstools enthalten.</t>
  </si>
  <si>
    <t>C61 löscheb</t>
  </si>
  <si>
    <t>dito</t>
  </si>
  <si>
    <t>Zeile 57 bis 59 löschen</t>
  </si>
  <si>
    <t>Zeile 10: Ergebnis Gesamthaushalt (GH)</t>
  </si>
  <si>
    <t>5.</t>
  </si>
  <si>
    <t>6.</t>
  </si>
  <si>
    <t>7.</t>
  </si>
  <si>
    <t>1.7 Zusätzliche Abschreibungen</t>
  </si>
  <si>
    <t>+364</t>
  </si>
  <si>
    <t>+365</t>
  </si>
  <si>
    <t>-4490</t>
  </si>
  <si>
    <t>Wertberichtigungen Darlehen VV</t>
  </si>
  <si>
    <t>Wertberichtigungen Beteiligungen VV</t>
  </si>
  <si>
    <t>Aufwertungen VV</t>
  </si>
  <si>
    <t>Bestand 01.01.</t>
  </si>
  <si>
    <t>Bestand Flüssige Mittel und kurzfristige Geldanlagen 01.01.</t>
  </si>
  <si>
    <t>Sachgruppe 2999</t>
  </si>
  <si>
    <t>SG 4896</t>
  </si>
  <si>
    <t>Bestand 2990</t>
  </si>
  <si>
    <t>1.8 Geldflussrechnung</t>
  </si>
  <si>
    <t>1.4 Durchlaufende Beiträge</t>
  </si>
  <si>
    <t>1.5 Interne Verrechnungen</t>
  </si>
  <si>
    <t>1.3 Veränderung Spezialfinanzierung Abwasser 7201</t>
  </si>
  <si>
    <t>1.2 Veränderung Spezialfinanzierung Wasser 7101</t>
  </si>
  <si>
    <t>Abwasser</t>
  </si>
  <si>
    <t>Wasser</t>
  </si>
  <si>
    <r>
      <t xml:space="preserve">Verbindlichkeiten gegenüber Finanzintermediären </t>
    </r>
    <r>
      <rPr>
        <b/>
        <sz val="10"/>
        <rFont val="Arial"/>
        <family val="2"/>
      </rPr>
      <t>(nur Bankkontokorrentkredite)</t>
    </r>
  </si>
  <si>
    <t>1.9 Neubewertungs-/Schwankungsreserve</t>
  </si>
  <si>
    <t>Entnahmen aus Neubewertungs-/Schwankungsreserve</t>
  </si>
  <si>
    <t>SG 3896</t>
  </si>
  <si>
    <t>Sachgruppe 2960</t>
  </si>
  <si>
    <t xml:space="preserve">Einlage in Schwankungsreserve </t>
  </si>
  <si>
    <t>Veränderung Neubewertungs-/Schwankungsreserve (SG 2960)</t>
  </si>
  <si>
    <t>Veränderung 2960</t>
  </si>
  <si>
    <t xml:space="preserve">Differenz muss Null sein </t>
  </si>
  <si>
    <t>Ausserordentliches Ergebnis</t>
  </si>
  <si>
    <t>Überschuss Investitionsrechnung</t>
  </si>
  <si>
    <t>1.10 Bilanzfehlbetrag</t>
  </si>
  <si>
    <t>Zelle A7: Das Jahr ist einzufügen</t>
  </si>
  <si>
    <t>Zellen G16 - G24 nur positive Werte erfassen (SF Vorschuss negativ erfassen)</t>
  </si>
  <si>
    <t>Zellen G34 - G41 nur positive Werte erfassen</t>
  </si>
  <si>
    <t>Zellen G45 und G49 nur positive Werte erfassen</t>
  </si>
  <si>
    <t>Zellen G54 - G64 nur positive Werte erfassen</t>
  </si>
  <si>
    <t>Es sind die hellblauen Felder zu ergänzen</t>
  </si>
  <si>
    <t>Die weissen Felder sind gesperrt</t>
  </si>
  <si>
    <r>
      <t>Veränderung kumulierte Ergebnisse der Vorjahre (</t>
    </r>
    <r>
      <rPr>
        <b/>
        <sz val="8.5"/>
        <rFont val="Arial"/>
        <family val="2"/>
      </rPr>
      <t>2999)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</si>
</sst>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sz val="4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8"/>
      <color indexed="81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strike/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i/>
      <sz val="8.5"/>
      <name val="Arial"/>
      <family val="2"/>
    </font>
    <font>
      <b/>
      <sz val="8.5"/>
      <color rgb="FFFF0000"/>
      <name val="Arial"/>
      <family val="2"/>
    </font>
    <font>
      <b/>
      <sz val="8.5"/>
      <color rgb="FFEA161F"/>
      <name val="Arial"/>
      <family val="2"/>
    </font>
    <font>
      <b/>
      <sz val="8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DCBE"/>
        <bgColor indexed="64"/>
      </patternFill>
    </fill>
    <fill>
      <patternFill patternType="solid">
        <fgColor rgb="FFBAE7F6"/>
        <bgColor indexed="64"/>
      </patternFill>
    </fill>
    <fill>
      <patternFill patternType="solid">
        <fgColor rgb="FF8CD7F0"/>
        <bgColor indexed="64"/>
      </patternFill>
    </fill>
    <fill>
      <patternFill patternType="solid">
        <fgColor rgb="FFB1B9B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70">
    <xf numFmtId="0" fontId="0" fillId="0" borderId="0" xfId="0"/>
    <xf numFmtId="0" fontId="2" fillId="2" borderId="0" xfId="0" applyFont="1" applyFill="1"/>
    <xf numFmtId="0" fontId="6" fillId="3" borderId="0" xfId="0" applyFont="1" applyFill="1" applyProtection="1"/>
    <xf numFmtId="0" fontId="7" fillId="3" borderId="0" xfId="0" applyFont="1" applyFill="1" applyProtection="1"/>
    <xf numFmtId="4" fontId="0" fillId="3" borderId="0" xfId="0" applyNumberFormat="1" applyFill="1" applyProtection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2" fillId="0" borderId="0" xfId="0" applyFont="1" applyFill="1"/>
    <xf numFmtId="0" fontId="6" fillId="3" borderId="12" xfId="0" applyFont="1" applyFill="1" applyBorder="1" applyProtection="1"/>
    <xf numFmtId="0" fontId="12" fillId="0" borderId="0" xfId="0" applyFont="1"/>
    <xf numFmtId="0" fontId="0" fillId="6" borderId="0" xfId="0" applyFill="1"/>
    <xf numFmtId="0" fontId="0" fillId="6" borderId="0" xfId="0" applyFill="1" applyProtection="1">
      <protection locked="0"/>
    </xf>
    <xf numFmtId="0" fontId="0" fillId="6" borderId="0" xfId="0" applyFill="1" applyProtection="1"/>
    <xf numFmtId="0" fontId="4" fillId="6" borderId="0" xfId="0" applyFont="1" applyFill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4" fontId="3" fillId="3" borderId="2" xfId="0" applyNumberFormat="1" applyFont="1" applyFill="1" applyBorder="1" applyProtection="1"/>
    <xf numFmtId="0" fontId="3" fillId="3" borderId="12" xfId="0" applyFont="1" applyFill="1" applyBorder="1" applyProtection="1"/>
    <xf numFmtId="4" fontId="3" fillId="3" borderId="3" xfId="0" applyNumberFormat="1" applyFont="1" applyFill="1" applyBorder="1" applyProtection="1"/>
    <xf numFmtId="0" fontId="0" fillId="3" borderId="5" xfId="0" applyFill="1" applyBorder="1" applyProtection="1"/>
    <xf numFmtId="0" fontId="4" fillId="3" borderId="5" xfId="0" applyFont="1" applyFill="1" applyBorder="1" applyProtection="1"/>
    <xf numFmtId="0" fontId="0" fillId="6" borderId="12" xfId="0" applyFill="1" applyBorder="1" applyAlignment="1" applyProtection="1">
      <alignment horizontal="left"/>
    </xf>
    <xf numFmtId="0" fontId="0" fillId="6" borderId="12" xfId="0" applyFill="1" applyBorder="1" applyProtection="1"/>
    <xf numFmtId="4" fontId="0" fillId="6" borderId="12" xfId="0" applyNumberFormat="1" applyFill="1" applyBorder="1" applyProtection="1"/>
    <xf numFmtId="0" fontId="0" fillId="6" borderId="0" xfId="0" applyFill="1" applyBorder="1" applyAlignment="1" applyProtection="1">
      <alignment horizontal="left"/>
    </xf>
    <xf numFmtId="0" fontId="0" fillId="6" borderId="0" xfId="0" applyFill="1" applyBorder="1" applyProtection="1"/>
    <xf numFmtId="4" fontId="0" fillId="6" borderId="0" xfId="0" applyNumberFormat="1" applyFill="1" applyBorder="1" applyProtection="1"/>
    <xf numFmtId="0" fontId="0" fillId="3" borderId="9" xfId="0" applyFill="1" applyBorder="1" applyProtection="1"/>
    <xf numFmtId="0" fontId="4" fillId="3" borderId="9" xfId="0" applyFont="1" applyFill="1" applyBorder="1" applyProtection="1"/>
    <xf numFmtId="0" fontId="0" fillId="3" borderId="6" xfId="0" applyFill="1" applyBorder="1" applyProtection="1"/>
    <xf numFmtId="0" fontId="6" fillId="3" borderId="0" xfId="0" applyFont="1" applyFill="1" applyBorder="1" applyProtection="1"/>
    <xf numFmtId="0" fontId="0" fillId="3" borderId="3" xfId="0" applyFill="1" applyBorder="1" applyAlignment="1" applyProtection="1">
      <alignment horizontal="left" vertical="top"/>
    </xf>
    <xf numFmtId="0" fontId="3" fillId="3" borderId="12" xfId="0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vertical="top"/>
    </xf>
    <xf numFmtId="0" fontId="0" fillId="3" borderId="2" xfId="0" applyFill="1" applyBorder="1" applyAlignment="1" applyProtection="1">
      <alignment horizontal="left" vertical="top"/>
    </xf>
    <xf numFmtId="0" fontId="0" fillId="3" borderId="5" xfId="0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0" fontId="9" fillId="3" borderId="0" xfId="0" applyFont="1" applyFill="1" applyBorder="1" applyProtection="1"/>
    <xf numFmtId="0" fontId="4" fillId="3" borderId="5" xfId="0" applyFont="1" applyFill="1" applyBorder="1" applyAlignment="1" applyProtection="1">
      <alignment vertical="top" wrapText="1"/>
    </xf>
    <xf numFmtId="0" fontId="0" fillId="3" borderId="7" xfId="0" applyFill="1" applyBorder="1" applyAlignment="1" applyProtection="1">
      <alignment horizontal="left" vertical="top"/>
    </xf>
    <xf numFmtId="0" fontId="0" fillId="3" borderId="9" xfId="0" applyFill="1" applyBorder="1" applyAlignment="1" applyProtection="1">
      <alignment vertical="top"/>
    </xf>
    <xf numFmtId="0" fontId="0" fillId="0" borderId="0" xfId="0" applyFill="1" applyBorder="1" applyProtection="1"/>
    <xf numFmtId="0" fontId="4" fillId="0" borderId="2" xfId="2" applyNumberFormat="1" applyFont="1" applyFill="1" applyBorder="1" applyAlignment="1" applyProtection="1">
      <alignment vertical="top" wrapText="1"/>
    </xf>
    <xf numFmtId="0" fontId="0" fillId="3" borderId="10" xfId="0" applyFill="1" applyBorder="1" applyAlignment="1" applyProtection="1">
      <alignment horizontal="left" vertical="top"/>
    </xf>
    <xf numFmtId="0" fontId="3" fillId="3" borderId="4" xfId="0" applyFont="1" applyFill="1" applyBorder="1" applyAlignment="1" applyProtection="1">
      <alignment horizontal="left"/>
    </xf>
    <xf numFmtId="4" fontId="12" fillId="4" borderId="0" xfId="0" applyNumberFormat="1" applyFont="1" applyFill="1" applyBorder="1" applyProtection="1">
      <protection locked="0"/>
    </xf>
    <xf numFmtId="0" fontId="12" fillId="4" borderId="0" xfId="0" applyNumberFormat="1" applyFont="1" applyFill="1" applyBorder="1" applyProtection="1">
      <protection locked="0"/>
    </xf>
    <xf numFmtId="0" fontId="4" fillId="6" borderId="5" xfId="0" applyFont="1" applyFill="1" applyBorder="1" applyProtection="1"/>
    <xf numFmtId="4" fontId="0" fillId="6" borderId="5" xfId="0" applyNumberFormat="1" applyFill="1" applyBorder="1" applyProtection="1">
      <protection locked="0"/>
    </xf>
    <xf numFmtId="0" fontId="4" fillId="6" borderId="12" xfId="0" applyFont="1" applyFill="1" applyBorder="1" applyProtection="1"/>
    <xf numFmtId="4" fontId="0" fillId="6" borderId="12" xfId="0" applyNumberFormat="1" applyFill="1" applyBorder="1" applyProtection="1">
      <protection locked="0"/>
    </xf>
    <xf numFmtId="0" fontId="0" fillId="6" borderId="5" xfId="0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</xf>
    <xf numFmtId="4" fontId="3" fillId="3" borderId="7" xfId="0" applyNumberFormat="1" applyFont="1" applyFill="1" applyBorder="1" applyProtection="1"/>
    <xf numFmtId="0" fontId="1" fillId="3" borderId="5" xfId="0" applyFont="1" applyFill="1" applyBorder="1" applyAlignment="1" applyProtection="1">
      <alignment wrapText="1"/>
    </xf>
    <xf numFmtId="0" fontId="3" fillId="3" borderId="4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top" wrapText="1"/>
    </xf>
    <xf numFmtId="0" fontId="18" fillId="6" borderId="0" xfId="0" quotePrefix="1" applyNumberFormat="1" applyFont="1" applyFill="1" applyAlignment="1" applyProtection="1">
      <alignment horizontal="left"/>
    </xf>
    <xf numFmtId="0" fontId="18" fillId="6" borderId="0" xfId="0" applyFont="1" applyFill="1" applyProtection="1"/>
    <xf numFmtId="0" fontId="18" fillId="6" borderId="0" xfId="0" applyFont="1" applyFill="1"/>
    <xf numFmtId="0" fontId="0" fillId="0" borderId="0" xfId="0" applyFill="1" applyBorder="1" applyAlignment="1" applyProtection="1">
      <alignment vertical="center"/>
    </xf>
    <xf numFmtId="0" fontId="0" fillId="9" borderId="0" xfId="0" applyFill="1" applyBorder="1" applyAlignment="1" applyProtection="1">
      <alignment horizontal="left"/>
    </xf>
    <xf numFmtId="0" fontId="1" fillId="9" borderId="0" xfId="0" applyFont="1" applyFill="1" applyBorder="1" applyProtection="1"/>
    <xf numFmtId="0" fontId="0" fillId="9" borderId="18" xfId="0" applyFill="1" applyBorder="1" applyProtection="1"/>
    <xf numFmtId="4" fontId="0" fillId="10" borderId="2" xfId="0" applyNumberFormat="1" applyFill="1" applyBorder="1" applyProtection="1">
      <protection locked="0"/>
    </xf>
    <xf numFmtId="4" fontId="0" fillId="10" borderId="7" xfId="0" applyNumberFormat="1" applyFill="1" applyBorder="1" applyProtection="1">
      <protection locked="0"/>
    </xf>
    <xf numFmtId="4" fontId="0" fillId="10" borderId="2" xfId="0" applyNumberFormat="1" applyFill="1" applyBorder="1" applyAlignment="1" applyProtection="1">
      <protection locked="0"/>
    </xf>
    <xf numFmtId="4" fontId="0" fillId="10" borderId="2" xfId="0" applyNumberForma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/>
    </xf>
    <xf numFmtId="0" fontId="21" fillId="6" borderId="0" xfId="0" applyFont="1" applyFill="1" applyAlignment="1" applyProtection="1">
      <alignment wrapText="1"/>
    </xf>
    <xf numFmtId="4" fontId="21" fillId="6" borderId="0" xfId="0" applyNumberFormat="1" applyFont="1" applyFill="1" applyAlignment="1" applyProtection="1">
      <alignment horizontal="right"/>
    </xf>
    <xf numFmtId="0" fontId="22" fillId="6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21" fillId="6" borderId="0" xfId="0" applyFont="1" applyFill="1" applyProtection="1"/>
    <xf numFmtId="4" fontId="21" fillId="3" borderId="0" xfId="0" applyNumberFormat="1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5" borderId="0" xfId="0" applyFont="1" applyFill="1" applyProtection="1"/>
    <xf numFmtId="4" fontId="21" fillId="3" borderId="0" xfId="0" applyNumberFormat="1" applyFont="1" applyFill="1" applyProtection="1"/>
    <xf numFmtId="0" fontId="21" fillId="3" borderId="0" xfId="0" applyFont="1" applyFill="1" applyAlignment="1" applyProtection="1">
      <alignment horizontal="center"/>
    </xf>
    <xf numFmtId="0" fontId="21" fillId="3" borderId="2" xfId="0" applyFont="1" applyFill="1" applyBorder="1" applyProtection="1"/>
    <xf numFmtId="4" fontId="21" fillId="0" borderId="3" xfId="0" applyNumberFormat="1" applyFont="1" applyFill="1" applyBorder="1" applyProtection="1"/>
    <xf numFmtId="0" fontId="21" fillId="3" borderId="2" xfId="0" applyFont="1" applyFill="1" applyBorder="1" applyAlignment="1" applyProtection="1">
      <alignment horizontal="left"/>
    </xf>
    <xf numFmtId="4" fontId="21" fillId="0" borderId="2" xfId="0" applyNumberFormat="1" applyFont="1" applyFill="1" applyBorder="1" applyProtection="1"/>
    <xf numFmtId="4" fontId="21" fillId="3" borderId="7" xfId="0" applyNumberFormat="1" applyFont="1" applyFill="1" applyBorder="1" applyProtection="1"/>
    <xf numFmtId="4" fontId="21" fillId="10" borderId="2" xfId="0" applyNumberFormat="1" applyFont="1" applyFill="1" applyBorder="1" applyProtection="1">
      <protection locked="0"/>
    </xf>
    <xf numFmtId="0" fontId="21" fillId="3" borderId="2" xfId="0" quotePrefix="1" applyFont="1" applyFill="1" applyBorder="1" applyProtection="1"/>
    <xf numFmtId="4" fontId="21" fillId="10" borderId="7" xfId="0" applyNumberFormat="1" applyFont="1" applyFill="1" applyBorder="1" applyProtection="1">
      <protection locked="0"/>
    </xf>
    <xf numFmtId="4" fontId="21" fillId="0" borderId="7" xfId="0" applyNumberFormat="1" applyFont="1" applyFill="1" applyBorder="1" applyProtection="1">
      <protection locked="0"/>
    </xf>
    <xf numFmtId="4" fontId="21" fillId="3" borderId="3" xfId="0" applyNumberFormat="1" applyFont="1" applyFill="1" applyBorder="1" applyProtection="1"/>
    <xf numFmtId="0" fontId="22" fillId="3" borderId="4" xfId="0" applyFont="1" applyFill="1" applyBorder="1" applyProtection="1"/>
    <xf numFmtId="4" fontId="22" fillId="3" borderId="1" xfId="0" applyNumberFormat="1" applyFont="1" applyFill="1" applyBorder="1" applyProtection="1"/>
    <xf numFmtId="0" fontId="22" fillId="3" borderId="6" xfId="0" applyFont="1" applyFill="1" applyBorder="1" applyProtection="1"/>
    <xf numFmtId="4" fontId="21" fillId="3" borderId="2" xfId="0" applyNumberFormat="1" applyFont="1" applyFill="1" applyBorder="1" applyProtection="1"/>
    <xf numFmtId="4" fontId="21" fillId="3" borderId="0" xfId="0" applyNumberFormat="1" applyFont="1" applyFill="1" applyBorder="1" applyProtection="1"/>
    <xf numFmtId="0" fontId="22" fillId="3" borderId="0" xfId="0" applyFont="1" applyFill="1" applyBorder="1" applyProtection="1"/>
    <xf numFmtId="4" fontId="22" fillId="3" borderId="0" xfId="0" applyNumberFormat="1" applyFont="1" applyFill="1" applyBorder="1" applyProtection="1"/>
    <xf numFmtId="0" fontId="22" fillId="3" borderId="0" xfId="0" applyFont="1" applyFill="1" applyProtection="1"/>
    <xf numFmtId="4" fontId="21" fillId="10" borderId="3" xfId="0" applyNumberFormat="1" applyFont="1" applyFill="1" applyBorder="1" applyProtection="1">
      <protection locked="0"/>
    </xf>
    <xf numFmtId="4" fontId="21" fillId="10" borderId="8" xfId="0" applyNumberFormat="1" applyFont="1" applyFill="1" applyBorder="1" applyProtection="1">
      <protection locked="0"/>
    </xf>
    <xf numFmtId="0" fontId="21" fillId="6" borderId="0" xfId="0" applyFont="1" applyFill="1" applyBorder="1" applyProtection="1"/>
    <xf numFmtId="0" fontId="23" fillId="3" borderId="0" xfId="0" applyFont="1" applyFill="1" applyProtection="1"/>
    <xf numFmtId="0" fontId="21" fillId="0" borderId="2" xfId="0" applyFont="1" applyFill="1" applyBorder="1" applyProtection="1"/>
    <xf numFmtId="4" fontId="21" fillId="0" borderId="2" xfId="0" applyNumberFormat="1" applyFont="1" applyFill="1" applyBorder="1" applyProtection="1">
      <protection locked="0"/>
    </xf>
    <xf numFmtId="0" fontId="21" fillId="0" borderId="6" xfId="0" applyFont="1" applyFill="1" applyBorder="1" applyProtection="1"/>
    <xf numFmtId="0" fontId="21" fillId="6" borderId="12" xfId="0" applyFont="1" applyFill="1" applyBorder="1" applyProtection="1"/>
    <xf numFmtId="4" fontId="21" fillId="6" borderId="12" xfId="0" applyNumberFormat="1" applyFont="1" applyFill="1" applyBorder="1" applyProtection="1">
      <protection locked="0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4" fontId="22" fillId="0" borderId="1" xfId="0" applyNumberFormat="1" applyFont="1" applyFill="1" applyBorder="1" applyProtection="1"/>
    <xf numFmtId="0" fontId="22" fillId="0" borderId="6" xfId="0" applyFont="1" applyFill="1" applyBorder="1" applyProtection="1"/>
    <xf numFmtId="0" fontId="21" fillId="0" borderId="0" xfId="0" applyFont="1" applyProtection="1"/>
    <xf numFmtId="0" fontId="21" fillId="0" borderId="9" xfId="0" applyFont="1" applyBorder="1" applyProtection="1"/>
    <xf numFmtId="0" fontId="21" fillId="0" borderId="0" xfId="0" applyFont="1" applyBorder="1" applyProtection="1"/>
    <xf numFmtId="4" fontId="21" fillId="4" borderId="2" xfId="0" applyNumberFormat="1" applyFont="1" applyFill="1" applyBorder="1" applyProtection="1">
      <protection locked="0"/>
    </xf>
    <xf numFmtId="0" fontId="21" fillId="0" borderId="2" xfId="0" applyFont="1" applyFill="1" applyBorder="1" applyAlignment="1" applyProtection="1">
      <alignment horizontal="left"/>
    </xf>
    <xf numFmtId="0" fontId="22" fillId="3" borderId="11" xfId="0" applyFont="1" applyFill="1" applyBorder="1" applyProtection="1"/>
    <xf numFmtId="0" fontId="24" fillId="3" borderId="0" xfId="0" applyFont="1" applyFill="1" applyProtection="1"/>
    <xf numFmtId="0" fontId="21" fillId="0" borderId="4" xfId="0" applyFont="1" applyFill="1" applyBorder="1" applyProtection="1"/>
    <xf numFmtId="2" fontId="21" fillId="0" borderId="6" xfId="1" applyNumberFormat="1" applyFont="1" applyFill="1" applyBorder="1" applyAlignment="1" applyProtection="1">
      <alignment horizontal="left"/>
    </xf>
    <xf numFmtId="0" fontId="21" fillId="0" borderId="5" xfId="0" applyFont="1" applyFill="1" applyBorder="1" applyProtection="1"/>
    <xf numFmtId="4" fontId="21" fillId="10" borderId="13" xfId="0" applyNumberFormat="1" applyFont="1" applyFill="1" applyBorder="1" applyProtection="1">
      <protection locked="0"/>
    </xf>
    <xf numFmtId="4" fontId="21" fillId="0" borderId="14" xfId="1" applyNumberFormat="1" applyFont="1" applyFill="1" applyBorder="1" applyAlignment="1" applyProtection="1">
      <alignment horizontal="left"/>
    </xf>
    <xf numFmtId="4" fontId="21" fillId="6" borderId="0" xfId="0" applyNumberFormat="1" applyFont="1" applyFill="1" applyBorder="1" applyProtection="1">
      <protection locked="0"/>
    </xf>
    <xf numFmtId="2" fontId="21" fillId="6" borderId="0" xfId="1" applyNumberFormat="1" applyFont="1" applyFill="1" applyBorder="1" applyAlignment="1" applyProtection="1">
      <alignment horizontal="left"/>
    </xf>
    <xf numFmtId="4" fontId="21" fillId="6" borderId="0" xfId="1" applyNumberFormat="1" applyFont="1" applyFill="1" applyBorder="1" applyAlignment="1" applyProtection="1">
      <alignment horizontal="left"/>
    </xf>
    <xf numFmtId="0" fontId="21" fillId="6" borderId="9" xfId="0" applyFont="1" applyFill="1" applyBorder="1" applyProtection="1"/>
    <xf numFmtId="0" fontId="21" fillId="3" borderId="0" xfId="0" applyFont="1" applyFill="1" applyBorder="1" applyProtection="1"/>
    <xf numFmtId="4" fontId="21" fillId="0" borderId="6" xfId="1" applyNumberFormat="1" applyFont="1" applyFill="1" applyBorder="1" applyAlignment="1" applyProtection="1">
      <alignment horizontal="left"/>
    </xf>
    <xf numFmtId="4" fontId="22" fillId="0" borderId="4" xfId="0" applyNumberFormat="1" applyFont="1" applyFill="1" applyBorder="1" applyProtection="1"/>
    <xf numFmtId="4" fontId="22" fillId="0" borderId="2" xfId="0" applyNumberFormat="1" applyFont="1" applyFill="1" applyBorder="1" applyProtection="1"/>
    <xf numFmtId="0" fontId="26" fillId="0" borderId="2" xfId="0" applyFont="1" applyFill="1" applyBorder="1" applyProtection="1"/>
    <xf numFmtId="9" fontId="22" fillId="3" borderId="1" xfId="0" applyNumberFormat="1" applyFont="1" applyFill="1" applyBorder="1" applyProtection="1"/>
    <xf numFmtId="0" fontId="21" fillId="3" borderId="6" xfId="0" applyFont="1" applyFill="1" applyBorder="1" applyProtection="1"/>
    <xf numFmtId="0" fontId="19" fillId="8" borderId="0" xfId="0" applyFont="1" applyFill="1" applyAlignment="1" applyProtection="1">
      <alignment horizontal="left"/>
    </xf>
    <xf numFmtId="0" fontId="0" fillId="12" borderId="4" xfId="0" applyFill="1" applyBorder="1" applyAlignment="1" applyProtection="1">
      <alignment horizontal="center" vertical="top"/>
    </xf>
    <xf numFmtId="0" fontId="0" fillId="12" borderId="5" xfId="0" applyFill="1" applyBorder="1" applyAlignment="1" applyProtection="1">
      <alignment horizontal="center" vertical="top"/>
    </xf>
    <xf numFmtId="0" fontId="0" fillId="12" borderId="6" xfId="0" applyFill="1" applyBorder="1" applyAlignment="1" applyProtection="1">
      <alignment horizontal="center" vertical="top"/>
    </xf>
    <xf numFmtId="0" fontId="3" fillId="12" borderId="0" xfId="0" applyFont="1" applyFill="1" applyBorder="1" applyAlignment="1" applyProtection="1">
      <alignment horizontal="left"/>
    </xf>
    <xf numFmtId="0" fontId="0" fillId="12" borderId="4" xfId="0" applyFill="1" applyBorder="1" applyAlignment="1" applyProtection="1">
      <alignment horizontal="left" vertical="top"/>
    </xf>
    <xf numFmtId="0" fontId="0" fillId="12" borderId="5" xfId="0" applyFill="1" applyBorder="1" applyAlignment="1" applyProtection="1">
      <alignment horizontal="left" vertical="top"/>
    </xf>
    <xf numFmtId="0" fontId="0" fillId="12" borderId="6" xfId="0" applyFill="1" applyBorder="1" applyAlignment="1" applyProtection="1">
      <alignment horizontal="left" vertical="top"/>
    </xf>
    <xf numFmtId="0" fontId="0" fillId="7" borderId="4" xfId="0" applyFill="1" applyBorder="1" applyAlignment="1" applyProtection="1">
      <alignment horizontal="left" vertical="top"/>
    </xf>
    <xf numFmtId="0" fontId="0" fillId="7" borderId="5" xfId="0" applyFill="1" applyBorder="1" applyAlignment="1" applyProtection="1">
      <alignment horizontal="left" vertical="top"/>
    </xf>
    <xf numFmtId="0" fontId="0" fillId="7" borderId="6" xfId="0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5" xfId="0" applyFont="1" applyFill="1" applyBorder="1" applyAlignment="1" applyProtection="1">
      <alignment horizontal="left" vertical="center"/>
      <protection locked="0"/>
    </xf>
    <xf numFmtId="0" fontId="3" fillId="10" borderId="6" xfId="0" applyFont="1" applyFill="1" applyBorder="1" applyAlignment="1" applyProtection="1">
      <alignment horizontal="left" vertical="center"/>
      <protection locked="0"/>
    </xf>
    <xf numFmtId="0" fontId="20" fillId="11" borderId="0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center"/>
    </xf>
    <xf numFmtId="0" fontId="2" fillId="11" borderId="19" xfId="0" applyFont="1" applyFill="1" applyBorder="1" applyAlignment="1" applyProtection="1">
      <alignment horizontal="center" vertical="center"/>
    </xf>
    <xf numFmtId="0" fontId="2" fillId="11" borderId="20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left"/>
    </xf>
    <xf numFmtId="0" fontId="25" fillId="3" borderId="16" xfId="0" applyFont="1" applyFill="1" applyBorder="1" applyAlignment="1" applyProtection="1">
      <alignment horizontal="left"/>
    </xf>
    <xf numFmtId="0" fontId="25" fillId="3" borderId="17" xfId="0" applyFont="1" applyFill="1" applyBorder="1" applyAlignment="1" applyProtection="1">
      <alignment horizontal="left"/>
    </xf>
    <xf numFmtId="0" fontId="2" fillId="11" borderId="21" xfId="0" applyFont="1" applyFill="1" applyBorder="1" applyAlignment="1" applyProtection="1">
      <alignment horizontal="center" vertical="center"/>
    </xf>
  </cellXfs>
  <cellStyles count="4">
    <cellStyle name="Komma" xfId="1" builtinId="3"/>
    <cellStyle name="Standard" xfId="0" builtinId="0"/>
    <cellStyle name="Standard 2" xfId="3"/>
    <cellStyle name="Standard 3" xfId="2"/>
  </cellStyles>
  <dxfs count="0"/>
  <tableStyles count="0" defaultTableStyle="TableStyleMedium2" defaultPivotStyle="PivotStyleLight16"/>
  <colors>
    <mruColors>
      <color rgb="FFEBD3AE"/>
      <color rgb="FFEA161F"/>
      <color rgb="FFBAE7F6"/>
      <color rgb="FFA3DFF3"/>
      <color rgb="FF8CD7F0"/>
      <color rgb="FFB1B9BD"/>
      <color rgb="FF000004"/>
      <color rgb="FFEFDC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736"/>
  <sheetViews>
    <sheetView tabSelected="1" zoomScaleNormal="100" workbookViewId="0">
      <selection activeCell="G16" sqref="G16"/>
    </sheetView>
  </sheetViews>
  <sheetFormatPr baseColWidth="10" defaultRowHeight="12.75" x14ac:dyDescent="0.2"/>
  <cols>
    <col min="1" max="1" width="7.140625" customWidth="1"/>
  </cols>
  <sheetData>
    <row r="1" spans="1:9" s="12" customFormat="1" ht="16.5" x14ac:dyDescent="0.25">
      <c r="A1" s="145" t="s">
        <v>123</v>
      </c>
      <c r="B1" s="145"/>
      <c r="C1" s="145"/>
      <c r="D1" s="145"/>
      <c r="E1" s="145"/>
      <c r="F1" s="145"/>
      <c r="G1" s="145"/>
      <c r="H1" s="14"/>
      <c r="I1" s="14"/>
    </row>
    <row r="2" spans="1:9" s="12" customFormat="1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s="12" customFormat="1" ht="14.25" x14ac:dyDescent="0.2">
      <c r="A3" s="69" t="s">
        <v>118</v>
      </c>
      <c r="B3" s="70" t="s">
        <v>193</v>
      </c>
      <c r="C3" s="70"/>
      <c r="D3" s="70"/>
      <c r="E3" s="70"/>
      <c r="F3" s="70"/>
      <c r="G3" s="14"/>
      <c r="H3" s="14"/>
      <c r="I3" s="14"/>
    </row>
    <row r="4" spans="1:9" s="12" customFormat="1" ht="14.25" x14ac:dyDescent="0.2">
      <c r="A4" s="69" t="s">
        <v>120</v>
      </c>
      <c r="B4" s="70" t="s">
        <v>194</v>
      </c>
      <c r="C4" s="70"/>
      <c r="D4" s="70"/>
      <c r="E4" s="70"/>
      <c r="F4" s="70"/>
      <c r="G4" s="14"/>
      <c r="H4" s="14"/>
      <c r="I4" s="14"/>
    </row>
    <row r="5" spans="1:9" s="12" customFormat="1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s="12" customFormat="1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9" s="12" customFormat="1" ht="16.5" x14ac:dyDescent="0.25">
      <c r="A7" s="145" t="s">
        <v>117</v>
      </c>
      <c r="B7" s="145"/>
      <c r="C7" s="145"/>
      <c r="D7" s="145"/>
      <c r="E7" s="145"/>
      <c r="F7" s="145"/>
      <c r="G7" s="145"/>
      <c r="H7" s="14"/>
      <c r="I7" s="14"/>
    </row>
    <row r="8" spans="1:9" s="12" customFormat="1" x14ac:dyDescent="0.2">
      <c r="A8" s="14"/>
      <c r="B8" s="14"/>
      <c r="C8" s="14"/>
      <c r="D8" s="14"/>
      <c r="E8" s="14"/>
      <c r="F8" s="14"/>
      <c r="G8" s="14"/>
      <c r="H8" s="14"/>
      <c r="I8" s="14"/>
    </row>
    <row r="9" spans="1:9" s="12" customFormat="1" ht="14.25" x14ac:dyDescent="0.2">
      <c r="A9" s="69" t="s">
        <v>118</v>
      </c>
      <c r="B9" s="70" t="s">
        <v>119</v>
      </c>
      <c r="C9" s="70"/>
      <c r="D9" s="70"/>
      <c r="E9" s="70"/>
      <c r="F9" s="70"/>
      <c r="G9" s="70"/>
      <c r="H9" s="14"/>
      <c r="I9" s="14"/>
    </row>
    <row r="10" spans="1:9" s="12" customFormat="1" ht="14.25" x14ac:dyDescent="0.2">
      <c r="A10" s="69" t="s">
        <v>120</v>
      </c>
      <c r="B10" s="70" t="s">
        <v>188</v>
      </c>
      <c r="C10" s="70"/>
      <c r="D10" s="70"/>
      <c r="E10" s="70"/>
      <c r="F10" s="70"/>
      <c r="G10" s="70"/>
      <c r="H10" s="14"/>
      <c r="I10" s="14"/>
    </row>
    <row r="11" spans="1:9" s="12" customFormat="1" ht="14.25" x14ac:dyDescent="0.2">
      <c r="A11" s="69" t="s">
        <v>121</v>
      </c>
      <c r="B11" s="70" t="s">
        <v>153</v>
      </c>
      <c r="C11" s="70"/>
      <c r="D11" s="70"/>
      <c r="E11" s="70"/>
      <c r="F11" s="70"/>
      <c r="G11" s="70"/>
      <c r="H11" s="14"/>
      <c r="I11" s="14"/>
    </row>
    <row r="12" spans="1:9" s="12" customFormat="1" ht="14.25" x14ac:dyDescent="0.2">
      <c r="A12" s="69" t="s">
        <v>122</v>
      </c>
      <c r="B12" s="70" t="s">
        <v>189</v>
      </c>
      <c r="C12" s="70"/>
      <c r="D12" s="70"/>
      <c r="E12" s="70"/>
      <c r="F12" s="70"/>
      <c r="G12" s="70"/>
      <c r="H12" s="14"/>
      <c r="I12" s="14"/>
    </row>
    <row r="13" spans="1:9" s="12" customFormat="1" ht="14.25" x14ac:dyDescent="0.2">
      <c r="A13" s="69" t="s">
        <v>154</v>
      </c>
      <c r="B13" s="70" t="s">
        <v>190</v>
      </c>
      <c r="C13" s="70"/>
      <c r="D13" s="70"/>
      <c r="E13" s="70"/>
      <c r="F13" s="70"/>
      <c r="G13" s="70"/>
      <c r="H13" s="14"/>
      <c r="I13" s="14"/>
    </row>
    <row r="14" spans="1:9" s="12" customFormat="1" ht="14.25" x14ac:dyDescent="0.2">
      <c r="A14" s="69" t="s">
        <v>155</v>
      </c>
      <c r="B14" s="70" t="s">
        <v>191</v>
      </c>
      <c r="C14" s="70"/>
      <c r="D14" s="70"/>
      <c r="E14" s="70"/>
      <c r="F14" s="70"/>
      <c r="G14" s="70"/>
      <c r="H14" s="14"/>
      <c r="I14" s="14"/>
    </row>
    <row r="15" spans="1:9" s="12" customFormat="1" ht="14.25" x14ac:dyDescent="0.2">
      <c r="A15" s="69" t="s">
        <v>156</v>
      </c>
      <c r="B15" s="70" t="s">
        <v>192</v>
      </c>
      <c r="C15" s="70"/>
      <c r="D15" s="70"/>
      <c r="E15" s="70"/>
      <c r="F15" s="70"/>
      <c r="G15" s="70"/>
      <c r="H15" s="14"/>
      <c r="I15" s="14"/>
    </row>
    <row r="16" spans="1:9" s="12" customFormat="1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9" s="12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2" customFormat="1" ht="16.5" x14ac:dyDescent="0.25">
      <c r="A18" s="145" t="s">
        <v>129</v>
      </c>
      <c r="B18" s="145"/>
      <c r="C18" s="145"/>
      <c r="D18" s="145"/>
      <c r="E18" s="145"/>
      <c r="F18" s="145"/>
      <c r="G18" s="145"/>
      <c r="H18" s="14"/>
      <c r="I18" s="14"/>
    </row>
    <row r="19" spans="1:9" s="12" customFormat="1" x14ac:dyDescent="0.2">
      <c r="A19" s="14"/>
      <c r="B19" s="14"/>
      <c r="C19" s="14"/>
      <c r="D19" s="15"/>
      <c r="E19" s="15"/>
      <c r="F19" s="14"/>
      <c r="G19" s="14"/>
      <c r="H19" s="14"/>
      <c r="I19" s="14"/>
    </row>
    <row r="20" spans="1:9" s="12" customFormat="1" ht="18" customHeight="1" x14ac:dyDescent="0.2">
      <c r="A20" s="71" t="s">
        <v>140</v>
      </c>
      <c r="B20" s="71" t="s">
        <v>8</v>
      </c>
      <c r="C20" s="14"/>
      <c r="D20" s="14"/>
      <c r="E20" s="14"/>
      <c r="F20" s="14"/>
      <c r="G20" s="14"/>
      <c r="H20" s="14"/>
      <c r="I20" s="14"/>
    </row>
    <row r="21" spans="1:9" s="12" customFormat="1" ht="18" customHeight="1" x14ac:dyDescent="0.2">
      <c r="A21" s="70" t="s">
        <v>132</v>
      </c>
      <c r="B21" s="70" t="s">
        <v>4</v>
      </c>
      <c r="C21" s="14"/>
      <c r="D21" s="14"/>
      <c r="E21" s="14"/>
      <c r="F21" s="14"/>
      <c r="G21" s="14"/>
      <c r="H21" s="14"/>
      <c r="I21" s="14"/>
    </row>
    <row r="22" spans="1:9" s="12" customFormat="1" ht="18" customHeight="1" x14ac:dyDescent="0.2">
      <c r="A22" s="70" t="s">
        <v>130</v>
      </c>
      <c r="B22" s="70" t="s">
        <v>131</v>
      </c>
    </row>
    <row r="23" spans="1:9" s="12" customFormat="1" ht="18" customHeight="1" x14ac:dyDescent="0.2">
      <c r="A23" s="71" t="s">
        <v>138</v>
      </c>
      <c r="B23" s="71" t="s">
        <v>139</v>
      </c>
    </row>
    <row r="24" spans="1:9" s="12" customFormat="1" ht="14.25" x14ac:dyDescent="0.2">
      <c r="A24" s="71" t="s">
        <v>133</v>
      </c>
      <c r="B24" s="71" t="s">
        <v>6</v>
      </c>
    </row>
    <row r="25" spans="1:9" s="12" customFormat="1" x14ac:dyDescent="0.2"/>
    <row r="26" spans="1:9" s="12" customFormat="1" x14ac:dyDescent="0.2"/>
    <row r="27" spans="1:9" s="12" customFormat="1" x14ac:dyDescent="0.2"/>
    <row r="28" spans="1:9" s="12" customFormat="1" x14ac:dyDescent="0.2"/>
    <row r="29" spans="1:9" s="12" customFormat="1" x14ac:dyDescent="0.2">
      <c r="I29" s="13"/>
    </row>
    <row r="30" spans="1:9" s="12" customFormat="1" x14ac:dyDescent="0.2"/>
    <row r="31" spans="1:9" s="12" customFormat="1" x14ac:dyDescent="0.2"/>
    <row r="32" spans="1:9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  <row r="913" s="12" customFormat="1" x14ac:dyDescent="0.2"/>
    <row r="914" s="12" customFormat="1" x14ac:dyDescent="0.2"/>
    <row r="915" s="12" customFormat="1" x14ac:dyDescent="0.2"/>
    <row r="916" s="12" customFormat="1" x14ac:dyDescent="0.2"/>
    <row r="917" s="12" customFormat="1" x14ac:dyDescent="0.2"/>
    <row r="918" s="12" customFormat="1" x14ac:dyDescent="0.2"/>
    <row r="919" s="12" customFormat="1" x14ac:dyDescent="0.2"/>
    <row r="920" s="12" customFormat="1" x14ac:dyDescent="0.2"/>
    <row r="921" s="12" customFormat="1" x14ac:dyDescent="0.2"/>
    <row r="922" s="12" customFormat="1" x14ac:dyDescent="0.2"/>
    <row r="923" s="12" customFormat="1" x14ac:dyDescent="0.2"/>
    <row r="924" s="12" customFormat="1" x14ac:dyDescent="0.2"/>
    <row r="925" s="12" customFormat="1" x14ac:dyDescent="0.2"/>
    <row r="926" s="12" customFormat="1" x14ac:dyDescent="0.2"/>
    <row r="927" s="12" customFormat="1" x14ac:dyDescent="0.2"/>
    <row r="928" s="12" customFormat="1" x14ac:dyDescent="0.2"/>
    <row r="929" s="12" customFormat="1" x14ac:dyDescent="0.2"/>
    <row r="930" s="12" customFormat="1" x14ac:dyDescent="0.2"/>
    <row r="931" s="12" customFormat="1" x14ac:dyDescent="0.2"/>
    <row r="932" s="12" customFormat="1" x14ac:dyDescent="0.2"/>
    <row r="933" s="12" customFormat="1" x14ac:dyDescent="0.2"/>
    <row r="934" s="12" customFormat="1" x14ac:dyDescent="0.2"/>
    <row r="935" s="12" customFormat="1" x14ac:dyDescent="0.2"/>
    <row r="936" s="12" customFormat="1" x14ac:dyDescent="0.2"/>
    <row r="937" s="12" customFormat="1" x14ac:dyDescent="0.2"/>
    <row r="938" s="12" customFormat="1" x14ac:dyDescent="0.2"/>
    <row r="939" s="12" customFormat="1" x14ac:dyDescent="0.2"/>
    <row r="940" s="12" customFormat="1" x14ac:dyDescent="0.2"/>
    <row r="941" s="12" customFormat="1" x14ac:dyDescent="0.2"/>
    <row r="942" s="12" customFormat="1" x14ac:dyDescent="0.2"/>
    <row r="943" s="12" customFormat="1" x14ac:dyDescent="0.2"/>
    <row r="944" s="12" customFormat="1" x14ac:dyDescent="0.2"/>
    <row r="945" s="12" customFormat="1" x14ac:dyDescent="0.2"/>
    <row r="946" s="12" customFormat="1" x14ac:dyDescent="0.2"/>
    <row r="947" s="12" customFormat="1" x14ac:dyDescent="0.2"/>
    <row r="948" s="12" customFormat="1" x14ac:dyDescent="0.2"/>
    <row r="949" s="12" customFormat="1" x14ac:dyDescent="0.2"/>
    <row r="950" s="12" customFormat="1" x14ac:dyDescent="0.2"/>
    <row r="951" s="12" customFormat="1" x14ac:dyDescent="0.2"/>
    <row r="952" s="12" customFormat="1" x14ac:dyDescent="0.2"/>
    <row r="953" s="12" customFormat="1" x14ac:dyDescent="0.2"/>
    <row r="954" s="12" customFormat="1" x14ac:dyDescent="0.2"/>
    <row r="955" s="12" customFormat="1" x14ac:dyDescent="0.2"/>
    <row r="956" s="12" customFormat="1" x14ac:dyDescent="0.2"/>
    <row r="957" s="12" customFormat="1" x14ac:dyDescent="0.2"/>
    <row r="958" s="12" customFormat="1" x14ac:dyDescent="0.2"/>
    <row r="959" s="12" customFormat="1" x14ac:dyDescent="0.2"/>
    <row r="960" s="12" customFormat="1" x14ac:dyDescent="0.2"/>
    <row r="961" s="12" customFormat="1" x14ac:dyDescent="0.2"/>
    <row r="962" s="12" customFormat="1" x14ac:dyDescent="0.2"/>
    <row r="963" s="12" customFormat="1" x14ac:dyDescent="0.2"/>
    <row r="964" s="12" customFormat="1" x14ac:dyDescent="0.2"/>
    <row r="965" s="12" customFormat="1" x14ac:dyDescent="0.2"/>
    <row r="966" s="12" customFormat="1" x14ac:dyDescent="0.2"/>
    <row r="967" s="12" customFormat="1" x14ac:dyDescent="0.2"/>
    <row r="968" s="12" customFormat="1" x14ac:dyDescent="0.2"/>
    <row r="969" s="12" customFormat="1" x14ac:dyDescent="0.2"/>
    <row r="970" s="12" customFormat="1" x14ac:dyDescent="0.2"/>
    <row r="971" s="12" customFormat="1" x14ac:dyDescent="0.2"/>
    <row r="972" s="12" customFormat="1" x14ac:dyDescent="0.2"/>
    <row r="973" s="12" customFormat="1" x14ac:dyDescent="0.2"/>
    <row r="974" s="12" customFormat="1" x14ac:dyDescent="0.2"/>
    <row r="975" s="12" customFormat="1" x14ac:dyDescent="0.2"/>
    <row r="976" s="12" customFormat="1" x14ac:dyDescent="0.2"/>
    <row r="977" s="12" customFormat="1" x14ac:dyDescent="0.2"/>
    <row r="978" s="12" customFormat="1" x14ac:dyDescent="0.2"/>
    <row r="979" s="12" customFormat="1" x14ac:dyDescent="0.2"/>
    <row r="980" s="12" customFormat="1" x14ac:dyDescent="0.2"/>
    <row r="981" s="12" customFormat="1" x14ac:dyDescent="0.2"/>
    <row r="982" s="12" customFormat="1" x14ac:dyDescent="0.2"/>
    <row r="983" s="12" customFormat="1" x14ac:dyDescent="0.2"/>
    <row r="984" s="12" customFormat="1" x14ac:dyDescent="0.2"/>
    <row r="985" s="12" customFormat="1" x14ac:dyDescent="0.2"/>
    <row r="986" s="12" customFormat="1" x14ac:dyDescent="0.2"/>
    <row r="987" s="12" customFormat="1" x14ac:dyDescent="0.2"/>
    <row r="988" s="12" customFormat="1" x14ac:dyDescent="0.2"/>
    <row r="989" s="12" customFormat="1" x14ac:dyDescent="0.2"/>
    <row r="990" s="12" customFormat="1" x14ac:dyDescent="0.2"/>
    <row r="991" s="12" customFormat="1" x14ac:dyDescent="0.2"/>
    <row r="992" s="12" customFormat="1" x14ac:dyDescent="0.2"/>
    <row r="993" s="12" customFormat="1" x14ac:dyDescent="0.2"/>
    <row r="994" s="12" customFormat="1" x14ac:dyDescent="0.2"/>
    <row r="995" s="12" customFormat="1" x14ac:dyDescent="0.2"/>
    <row r="996" s="12" customFormat="1" x14ac:dyDescent="0.2"/>
    <row r="997" s="12" customFormat="1" x14ac:dyDescent="0.2"/>
    <row r="998" s="12" customFormat="1" x14ac:dyDescent="0.2"/>
    <row r="999" s="12" customFormat="1" x14ac:dyDescent="0.2"/>
    <row r="1000" s="12" customFormat="1" x14ac:dyDescent="0.2"/>
    <row r="1001" s="12" customFormat="1" x14ac:dyDescent="0.2"/>
    <row r="1002" s="12" customFormat="1" x14ac:dyDescent="0.2"/>
    <row r="1003" s="12" customFormat="1" x14ac:dyDescent="0.2"/>
    <row r="1004" s="12" customFormat="1" x14ac:dyDescent="0.2"/>
    <row r="1005" s="12" customFormat="1" x14ac:dyDescent="0.2"/>
    <row r="1006" s="12" customFormat="1" x14ac:dyDescent="0.2"/>
    <row r="1007" s="12" customFormat="1" x14ac:dyDescent="0.2"/>
    <row r="1008" s="12" customFormat="1" x14ac:dyDescent="0.2"/>
    <row r="1009" s="12" customFormat="1" x14ac:dyDescent="0.2"/>
    <row r="1010" s="12" customFormat="1" x14ac:dyDescent="0.2"/>
    <row r="1011" s="12" customFormat="1" x14ac:dyDescent="0.2"/>
    <row r="1012" s="12" customFormat="1" x14ac:dyDescent="0.2"/>
    <row r="1013" s="12" customFormat="1" x14ac:dyDescent="0.2"/>
    <row r="1014" s="12" customFormat="1" x14ac:dyDescent="0.2"/>
    <row r="1015" s="12" customFormat="1" x14ac:dyDescent="0.2"/>
    <row r="1016" s="12" customFormat="1" x14ac:dyDescent="0.2"/>
    <row r="1017" s="12" customFormat="1" x14ac:dyDescent="0.2"/>
    <row r="1018" s="12" customFormat="1" x14ac:dyDescent="0.2"/>
    <row r="1019" s="12" customFormat="1" x14ac:dyDescent="0.2"/>
    <row r="1020" s="12" customFormat="1" x14ac:dyDescent="0.2"/>
    <row r="1021" s="12" customFormat="1" x14ac:dyDescent="0.2"/>
    <row r="1022" s="12" customFormat="1" x14ac:dyDescent="0.2"/>
    <row r="1023" s="12" customFormat="1" x14ac:dyDescent="0.2"/>
    <row r="1024" s="12" customFormat="1" x14ac:dyDescent="0.2"/>
    <row r="1025" s="12" customFormat="1" x14ac:dyDescent="0.2"/>
    <row r="1026" s="12" customFormat="1" x14ac:dyDescent="0.2"/>
    <row r="1027" s="12" customFormat="1" x14ac:dyDescent="0.2"/>
    <row r="1028" s="12" customFormat="1" x14ac:dyDescent="0.2"/>
    <row r="1029" s="12" customFormat="1" x14ac:dyDescent="0.2"/>
    <row r="1030" s="12" customFormat="1" x14ac:dyDescent="0.2"/>
    <row r="1031" s="12" customFormat="1" x14ac:dyDescent="0.2"/>
    <row r="1032" s="12" customFormat="1" x14ac:dyDescent="0.2"/>
    <row r="1033" s="12" customFormat="1" x14ac:dyDescent="0.2"/>
    <row r="1034" s="12" customFormat="1" x14ac:dyDescent="0.2"/>
    <row r="1035" s="12" customFormat="1" x14ac:dyDescent="0.2"/>
    <row r="1036" s="12" customFormat="1" x14ac:dyDescent="0.2"/>
    <row r="1037" s="12" customFormat="1" x14ac:dyDescent="0.2"/>
    <row r="1038" s="12" customFormat="1" x14ac:dyDescent="0.2"/>
    <row r="1039" s="12" customFormat="1" x14ac:dyDescent="0.2"/>
    <row r="1040" s="12" customFormat="1" x14ac:dyDescent="0.2"/>
    <row r="1041" s="12" customFormat="1" x14ac:dyDescent="0.2"/>
    <row r="1042" s="12" customFormat="1" x14ac:dyDescent="0.2"/>
    <row r="1043" s="12" customFormat="1" x14ac:dyDescent="0.2"/>
    <row r="1044" s="12" customFormat="1" x14ac:dyDescent="0.2"/>
    <row r="1045" s="12" customFormat="1" x14ac:dyDescent="0.2"/>
    <row r="1046" s="12" customFormat="1" x14ac:dyDescent="0.2"/>
    <row r="1047" s="12" customFormat="1" x14ac:dyDescent="0.2"/>
    <row r="1048" s="12" customFormat="1" x14ac:dyDescent="0.2"/>
    <row r="1049" s="12" customFormat="1" x14ac:dyDescent="0.2"/>
    <row r="1050" s="12" customFormat="1" x14ac:dyDescent="0.2"/>
    <row r="1051" s="12" customFormat="1" x14ac:dyDescent="0.2"/>
    <row r="1052" s="12" customFormat="1" x14ac:dyDescent="0.2"/>
    <row r="1053" s="12" customFormat="1" x14ac:dyDescent="0.2"/>
    <row r="1054" s="12" customFormat="1" x14ac:dyDescent="0.2"/>
    <row r="1055" s="12" customFormat="1" x14ac:dyDescent="0.2"/>
    <row r="1056" s="12" customFormat="1" x14ac:dyDescent="0.2"/>
    <row r="1057" s="12" customFormat="1" x14ac:dyDescent="0.2"/>
    <row r="1058" s="12" customFormat="1" x14ac:dyDescent="0.2"/>
    <row r="1059" s="12" customFormat="1" x14ac:dyDescent="0.2"/>
    <row r="1060" s="12" customFormat="1" x14ac:dyDescent="0.2"/>
    <row r="1061" s="12" customFormat="1" x14ac:dyDescent="0.2"/>
    <row r="1062" s="12" customFormat="1" x14ac:dyDescent="0.2"/>
    <row r="1063" s="12" customFormat="1" x14ac:dyDescent="0.2"/>
    <row r="1064" s="12" customFormat="1" x14ac:dyDescent="0.2"/>
    <row r="1065" s="12" customFormat="1" x14ac:dyDescent="0.2"/>
    <row r="1066" s="12" customFormat="1" x14ac:dyDescent="0.2"/>
    <row r="1067" s="12" customFormat="1" x14ac:dyDescent="0.2"/>
    <row r="1068" s="12" customFormat="1" x14ac:dyDescent="0.2"/>
    <row r="1069" s="12" customFormat="1" x14ac:dyDescent="0.2"/>
    <row r="1070" s="12" customFormat="1" x14ac:dyDescent="0.2"/>
    <row r="1071" s="12" customFormat="1" x14ac:dyDescent="0.2"/>
    <row r="1072" s="12" customFormat="1" x14ac:dyDescent="0.2"/>
    <row r="1073" s="12" customFormat="1" x14ac:dyDescent="0.2"/>
    <row r="1074" s="12" customFormat="1" x14ac:dyDescent="0.2"/>
    <row r="1075" s="12" customFormat="1" x14ac:dyDescent="0.2"/>
    <row r="1076" s="12" customFormat="1" x14ac:dyDescent="0.2"/>
    <row r="1077" s="12" customFormat="1" x14ac:dyDescent="0.2"/>
    <row r="1078" s="12" customFormat="1" x14ac:dyDescent="0.2"/>
    <row r="1079" s="12" customFormat="1" x14ac:dyDescent="0.2"/>
    <row r="1080" s="12" customFormat="1" x14ac:dyDescent="0.2"/>
    <row r="1081" s="12" customFormat="1" x14ac:dyDescent="0.2"/>
    <row r="1082" s="12" customFormat="1" x14ac:dyDescent="0.2"/>
    <row r="1083" s="12" customFormat="1" x14ac:dyDescent="0.2"/>
    <row r="1084" s="12" customFormat="1" x14ac:dyDescent="0.2"/>
    <row r="1085" s="12" customFormat="1" x14ac:dyDescent="0.2"/>
    <row r="1086" s="12" customFormat="1" x14ac:dyDescent="0.2"/>
    <row r="1087" s="12" customFormat="1" x14ac:dyDescent="0.2"/>
    <row r="1088" s="12" customFormat="1" x14ac:dyDescent="0.2"/>
    <row r="1089" s="12" customFormat="1" x14ac:dyDescent="0.2"/>
    <row r="1090" s="12" customFormat="1" x14ac:dyDescent="0.2"/>
    <row r="1091" s="12" customFormat="1" x14ac:dyDescent="0.2"/>
    <row r="1092" s="12" customFormat="1" x14ac:dyDescent="0.2"/>
    <row r="1093" s="12" customFormat="1" x14ac:dyDescent="0.2"/>
    <row r="1094" s="12" customFormat="1" x14ac:dyDescent="0.2"/>
    <row r="1095" s="12" customFormat="1" x14ac:dyDescent="0.2"/>
    <row r="1096" s="12" customFormat="1" x14ac:dyDescent="0.2"/>
    <row r="1097" s="12" customFormat="1" x14ac:dyDescent="0.2"/>
    <row r="1098" s="12" customFormat="1" x14ac:dyDescent="0.2"/>
    <row r="1099" s="12" customFormat="1" x14ac:dyDescent="0.2"/>
    <row r="1100" s="12" customFormat="1" x14ac:dyDescent="0.2"/>
    <row r="1101" s="12" customFormat="1" x14ac:dyDescent="0.2"/>
    <row r="1102" s="12" customFormat="1" x14ac:dyDescent="0.2"/>
    <row r="1103" s="12" customFormat="1" x14ac:dyDescent="0.2"/>
    <row r="1104" s="12" customFormat="1" x14ac:dyDescent="0.2"/>
    <row r="1105" s="12" customFormat="1" x14ac:dyDescent="0.2"/>
    <row r="1106" s="12" customFormat="1" x14ac:dyDescent="0.2"/>
    <row r="1107" s="12" customFormat="1" x14ac:dyDescent="0.2"/>
    <row r="1108" s="12" customFormat="1" x14ac:dyDescent="0.2"/>
    <row r="1109" s="12" customFormat="1" x14ac:dyDescent="0.2"/>
    <row r="1110" s="12" customFormat="1" x14ac:dyDescent="0.2"/>
    <row r="1111" s="12" customFormat="1" x14ac:dyDescent="0.2"/>
    <row r="1112" s="12" customFormat="1" x14ac:dyDescent="0.2"/>
    <row r="1113" s="12" customFormat="1" x14ac:dyDescent="0.2"/>
    <row r="1114" s="12" customFormat="1" x14ac:dyDescent="0.2"/>
    <row r="1115" s="12" customFormat="1" x14ac:dyDescent="0.2"/>
    <row r="1116" s="12" customFormat="1" x14ac:dyDescent="0.2"/>
    <row r="1117" s="12" customFormat="1" x14ac:dyDescent="0.2"/>
    <row r="1118" s="12" customFormat="1" x14ac:dyDescent="0.2"/>
    <row r="1119" s="12" customFormat="1" x14ac:dyDescent="0.2"/>
    <row r="1120" s="12" customFormat="1" x14ac:dyDescent="0.2"/>
    <row r="1121" s="12" customFormat="1" x14ac:dyDescent="0.2"/>
    <row r="1122" s="12" customFormat="1" x14ac:dyDescent="0.2"/>
    <row r="1123" s="12" customFormat="1" x14ac:dyDescent="0.2"/>
    <row r="1124" s="12" customFormat="1" x14ac:dyDescent="0.2"/>
    <row r="1125" s="12" customFormat="1" x14ac:dyDescent="0.2"/>
    <row r="1126" s="12" customFormat="1" x14ac:dyDescent="0.2"/>
    <row r="1127" s="12" customFormat="1" x14ac:dyDescent="0.2"/>
    <row r="1128" s="12" customFormat="1" x14ac:dyDescent="0.2"/>
    <row r="1129" s="12" customFormat="1" x14ac:dyDescent="0.2"/>
    <row r="1130" s="12" customFormat="1" x14ac:dyDescent="0.2"/>
    <row r="1131" s="12" customFormat="1" x14ac:dyDescent="0.2"/>
    <row r="1132" s="12" customFormat="1" x14ac:dyDescent="0.2"/>
    <row r="1133" s="12" customFormat="1" x14ac:dyDescent="0.2"/>
    <row r="1134" s="12" customFormat="1" x14ac:dyDescent="0.2"/>
    <row r="1135" s="12" customFormat="1" x14ac:dyDescent="0.2"/>
    <row r="1136" s="12" customFormat="1" x14ac:dyDescent="0.2"/>
    <row r="1137" s="12" customFormat="1" x14ac:dyDescent="0.2"/>
    <row r="1138" s="12" customFormat="1" x14ac:dyDescent="0.2"/>
    <row r="1139" s="12" customFormat="1" x14ac:dyDescent="0.2"/>
    <row r="1140" s="12" customFormat="1" x14ac:dyDescent="0.2"/>
    <row r="1141" s="12" customFormat="1" x14ac:dyDescent="0.2"/>
    <row r="1142" s="12" customFormat="1" x14ac:dyDescent="0.2"/>
    <row r="1143" s="12" customFormat="1" x14ac:dyDescent="0.2"/>
    <row r="1144" s="12" customFormat="1" x14ac:dyDescent="0.2"/>
    <row r="1145" s="12" customFormat="1" x14ac:dyDescent="0.2"/>
    <row r="1146" s="12" customFormat="1" x14ac:dyDescent="0.2"/>
    <row r="1147" s="12" customFormat="1" x14ac:dyDescent="0.2"/>
    <row r="1148" s="12" customFormat="1" x14ac:dyDescent="0.2"/>
    <row r="1149" s="12" customFormat="1" x14ac:dyDescent="0.2"/>
    <row r="1150" s="12" customFormat="1" x14ac:dyDescent="0.2"/>
    <row r="1151" s="12" customFormat="1" x14ac:dyDescent="0.2"/>
    <row r="1152" s="12" customFormat="1" x14ac:dyDescent="0.2"/>
    <row r="1153" s="12" customFormat="1" x14ac:dyDescent="0.2"/>
    <row r="1154" s="12" customFormat="1" x14ac:dyDescent="0.2"/>
    <row r="1155" s="12" customFormat="1" x14ac:dyDescent="0.2"/>
    <row r="1156" s="12" customFormat="1" x14ac:dyDescent="0.2"/>
    <row r="1157" s="12" customFormat="1" x14ac:dyDescent="0.2"/>
    <row r="1158" s="12" customFormat="1" x14ac:dyDescent="0.2"/>
    <row r="1159" s="12" customFormat="1" x14ac:dyDescent="0.2"/>
    <row r="1160" s="12" customFormat="1" x14ac:dyDescent="0.2"/>
    <row r="1161" s="12" customFormat="1" x14ac:dyDescent="0.2"/>
    <row r="1162" s="12" customFormat="1" x14ac:dyDescent="0.2"/>
    <row r="1163" s="12" customFormat="1" x14ac:dyDescent="0.2"/>
    <row r="1164" s="12" customFormat="1" x14ac:dyDescent="0.2"/>
    <row r="1165" s="12" customFormat="1" x14ac:dyDescent="0.2"/>
    <row r="1166" s="12" customFormat="1" x14ac:dyDescent="0.2"/>
    <row r="1167" s="12" customFormat="1" x14ac:dyDescent="0.2"/>
    <row r="1168" s="12" customFormat="1" x14ac:dyDescent="0.2"/>
    <row r="1169" s="12" customFormat="1" x14ac:dyDescent="0.2"/>
    <row r="1170" s="12" customFormat="1" x14ac:dyDescent="0.2"/>
    <row r="1171" s="12" customFormat="1" x14ac:dyDescent="0.2"/>
    <row r="1172" s="12" customFormat="1" x14ac:dyDescent="0.2"/>
    <row r="1173" s="12" customFormat="1" x14ac:dyDescent="0.2"/>
    <row r="1174" s="12" customFormat="1" x14ac:dyDescent="0.2"/>
    <row r="1175" s="12" customFormat="1" x14ac:dyDescent="0.2"/>
    <row r="1176" s="12" customFormat="1" x14ac:dyDescent="0.2"/>
    <row r="1177" s="12" customFormat="1" x14ac:dyDescent="0.2"/>
    <row r="1178" s="12" customFormat="1" x14ac:dyDescent="0.2"/>
    <row r="1179" s="12" customFormat="1" x14ac:dyDescent="0.2"/>
    <row r="1180" s="12" customFormat="1" x14ac:dyDescent="0.2"/>
    <row r="1181" s="12" customFormat="1" x14ac:dyDescent="0.2"/>
    <row r="1182" s="12" customFormat="1" x14ac:dyDescent="0.2"/>
    <row r="1183" s="12" customFormat="1" x14ac:dyDescent="0.2"/>
    <row r="1184" s="12" customFormat="1" x14ac:dyDescent="0.2"/>
    <row r="1185" s="12" customFormat="1" x14ac:dyDescent="0.2"/>
    <row r="1186" s="12" customFormat="1" x14ac:dyDescent="0.2"/>
    <row r="1187" s="12" customFormat="1" x14ac:dyDescent="0.2"/>
    <row r="1188" s="12" customFormat="1" x14ac:dyDescent="0.2"/>
    <row r="1189" s="12" customFormat="1" x14ac:dyDescent="0.2"/>
    <row r="1190" s="12" customFormat="1" x14ac:dyDescent="0.2"/>
    <row r="1191" s="12" customFormat="1" x14ac:dyDescent="0.2"/>
    <row r="1192" s="12" customFormat="1" x14ac:dyDescent="0.2"/>
    <row r="1193" s="12" customFormat="1" x14ac:dyDescent="0.2"/>
    <row r="1194" s="12" customFormat="1" x14ac:dyDescent="0.2"/>
    <row r="1195" s="12" customFormat="1" x14ac:dyDescent="0.2"/>
    <row r="1196" s="12" customFormat="1" x14ac:dyDescent="0.2"/>
    <row r="1197" s="12" customFormat="1" x14ac:dyDescent="0.2"/>
    <row r="1198" s="12" customFormat="1" x14ac:dyDescent="0.2"/>
    <row r="1199" s="12" customFormat="1" x14ac:dyDescent="0.2"/>
    <row r="1200" s="12" customFormat="1" x14ac:dyDescent="0.2"/>
    <row r="1201" s="12" customFormat="1" x14ac:dyDescent="0.2"/>
    <row r="1202" s="12" customFormat="1" x14ac:dyDescent="0.2"/>
    <row r="1203" s="12" customFormat="1" x14ac:dyDescent="0.2"/>
    <row r="1204" s="12" customFormat="1" x14ac:dyDescent="0.2"/>
    <row r="1205" s="12" customFormat="1" x14ac:dyDescent="0.2"/>
    <row r="1206" s="12" customFormat="1" x14ac:dyDescent="0.2"/>
    <row r="1207" s="12" customFormat="1" x14ac:dyDescent="0.2"/>
    <row r="1208" s="12" customFormat="1" x14ac:dyDescent="0.2"/>
    <row r="1209" s="12" customFormat="1" x14ac:dyDescent="0.2"/>
    <row r="1210" s="12" customFormat="1" x14ac:dyDescent="0.2"/>
    <row r="1211" s="12" customFormat="1" x14ac:dyDescent="0.2"/>
    <row r="1212" s="12" customFormat="1" x14ac:dyDescent="0.2"/>
    <row r="1213" s="12" customFormat="1" x14ac:dyDescent="0.2"/>
    <row r="1214" s="12" customFormat="1" x14ac:dyDescent="0.2"/>
    <row r="1215" s="12" customFormat="1" x14ac:dyDescent="0.2"/>
    <row r="1216" s="12" customFormat="1" x14ac:dyDescent="0.2"/>
    <row r="1217" s="12" customFormat="1" x14ac:dyDescent="0.2"/>
    <row r="1218" s="12" customFormat="1" x14ac:dyDescent="0.2"/>
    <row r="1219" s="12" customFormat="1" x14ac:dyDescent="0.2"/>
    <row r="1220" s="12" customFormat="1" x14ac:dyDescent="0.2"/>
    <row r="1221" s="12" customFormat="1" x14ac:dyDescent="0.2"/>
    <row r="1222" s="12" customFormat="1" x14ac:dyDescent="0.2"/>
    <row r="1223" s="12" customFormat="1" x14ac:dyDescent="0.2"/>
    <row r="1224" s="12" customFormat="1" x14ac:dyDescent="0.2"/>
    <row r="1225" s="12" customFormat="1" x14ac:dyDescent="0.2"/>
    <row r="1226" s="12" customFormat="1" x14ac:dyDescent="0.2"/>
    <row r="1227" s="12" customFormat="1" x14ac:dyDescent="0.2"/>
    <row r="1228" s="12" customFormat="1" x14ac:dyDescent="0.2"/>
    <row r="1229" s="12" customFormat="1" x14ac:dyDescent="0.2"/>
    <row r="1230" s="12" customFormat="1" x14ac:dyDescent="0.2"/>
    <row r="1231" s="12" customFormat="1" x14ac:dyDescent="0.2"/>
    <row r="1232" s="12" customFormat="1" x14ac:dyDescent="0.2"/>
    <row r="1233" s="12" customFormat="1" x14ac:dyDescent="0.2"/>
    <row r="1234" s="12" customFormat="1" x14ac:dyDescent="0.2"/>
    <row r="1235" s="12" customFormat="1" x14ac:dyDescent="0.2"/>
    <row r="1236" s="12" customFormat="1" x14ac:dyDescent="0.2"/>
    <row r="1237" s="12" customFormat="1" x14ac:dyDescent="0.2"/>
    <row r="1238" s="12" customFormat="1" x14ac:dyDescent="0.2"/>
    <row r="1239" s="12" customFormat="1" x14ac:dyDescent="0.2"/>
    <row r="1240" s="12" customFormat="1" x14ac:dyDescent="0.2"/>
    <row r="1241" s="12" customFormat="1" x14ac:dyDescent="0.2"/>
    <row r="1242" s="12" customFormat="1" x14ac:dyDescent="0.2"/>
    <row r="1243" s="12" customFormat="1" x14ac:dyDescent="0.2"/>
    <row r="1244" s="12" customFormat="1" x14ac:dyDescent="0.2"/>
    <row r="1245" s="12" customFormat="1" x14ac:dyDescent="0.2"/>
    <row r="1246" s="12" customFormat="1" x14ac:dyDescent="0.2"/>
    <row r="1247" s="12" customFormat="1" x14ac:dyDescent="0.2"/>
    <row r="1248" s="12" customFormat="1" x14ac:dyDescent="0.2"/>
    <row r="1249" s="12" customFormat="1" x14ac:dyDescent="0.2"/>
    <row r="1250" s="12" customFormat="1" x14ac:dyDescent="0.2"/>
    <row r="1251" s="12" customFormat="1" x14ac:dyDescent="0.2"/>
    <row r="1252" s="12" customFormat="1" x14ac:dyDescent="0.2"/>
    <row r="1253" s="12" customFormat="1" x14ac:dyDescent="0.2"/>
    <row r="1254" s="12" customFormat="1" x14ac:dyDescent="0.2"/>
    <row r="1255" s="12" customFormat="1" x14ac:dyDescent="0.2"/>
    <row r="1256" s="12" customFormat="1" x14ac:dyDescent="0.2"/>
    <row r="1257" s="12" customFormat="1" x14ac:dyDescent="0.2"/>
    <row r="1258" s="12" customFormat="1" x14ac:dyDescent="0.2"/>
    <row r="1259" s="12" customFormat="1" x14ac:dyDescent="0.2"/>
    <row r="1260" s="12" customFormat="1" x14ac:dyDescent="0.2"/>
    <row r="1261" s="12" customFormat="1" x14ac:dyDescent="0.2"/>
    <row r="1262" s="12" customFormat="1" x14ac:dyDescent="0.2"/>
    <row r="1263" s="12" customFormat="1" x14ac:dyDescent="0.2"/>
    <row r="1264" s="12" customFormat="1" x14ac:dyDescent="0.2"/>
    <row r="1265" s="12" customFormat="1" x14ac:dyDescent="0.2"/>
    <row r="1266" s="12" customFormat="1" x14ac:dyDescent="0.2"/>
    <row r="1267" s="12" customFormat="1" x14ac:dyDescent="0.2"/>
    <row r="1268" s="12" customFormat="1" x14ac:dyDescent="0.2"/>
    <row r="1269" s="12" customFormat="1" x14ac:dyDescent="0.2"/>
    <row r="1270" s="12" customFormat="1" x14ac:dyDescent="0.2"/>
    <row r="1271" s="12" customFormat="1" x14ac:dyDescent="0.2"/>
    <row r="1272" s="12" customFormat="1" x14ac:dyDescent="0.2"/>
    <row r="1273" s="12" customFormat="1" x14ac:dyDescent="0.2"/>
    <row r="1274" s="12" customFormat="1" x14ac:dyDescent="0.2"/>
    <row r="1275" s="12" customFormat="1" x14ac:dyDescent="0.2"/>
    <row r="1276" s="12" customFormat="1" x14ac:dyDescent="0.2"/>
    <row r="1277" s="12" customFormat="1" x14ac:dyDescent="0.2"/>
    <row r="1278" s="12" customFormat="1" x14ac:dyDescent="0.2"/>
    <row r="1279" s="12" customFormat="1" x14ac:dyDescent="0.2"/>
    <row r="1280" s="12" customFormat="1" x14ac:dyDescent="0.2"/>
    <row r="1281" s="12" customFormat="1" x14ac:dyDescent="0.2"/>
    <row r="1282" s="12" customFormat="1" x14ac:dyDescent="0.2"/>
    <row r="1283" s="12" customFormat="1" x14ac:dyDescent="0.2"/>
    <row r="1284" s="12" customFormat="1" x14ac:dyDescent="0.2"/>
    <row r="1285" s="12" customFormat="1" x14ac:dyDescent="0.2"/>
    <row r="1286" s="12" customFormat="1" x14ac:dyDescent="0.2"/>
    <row r="1287" s="12" customFormat="1" x14ac:dyDescent="0.2"/>
    <row r="1288" s="12" customFormat="1" x14ac:dyDescent="0.2"/>
    <row r="1289" s="12" customFormat="1" x14ac:dyDescent="0.2"/>
    <row r="1290" s="12" customFormat="1" x14ac:dyDescent="0.2"/>
    <row r="1291" s="12" customFormat="1" x14ac:dyDescent="0.2"/>
    <row r="1292" s="12" customFormat="1" x14ac:dyDescent="0.2"/>
    <row r="1293" s="12" customFormat="1" x14ac:dyDescent="0.2"/>
    <row r="1294" s="12" customFormat="1" x14ac:dyDescent="0.2"/>
    <row r="1295" s="12" customFormat="1" x14ac:dyDescent="0.2"/>
    <row r="1296" s="12" customFormat="1" x14ac:dyDescent="0.2"/>
    <row r="1297" s="12" customFormat="1" x14ac:dyDescent="0.2"/>
    <row r="1298" s="12" customFormat="1" x14ac:dyDescent="0.2"/>
    <row r="1299" s="12" customFormat="1" x14ac:dyDescent="0.2"/>
    <row r="1300" s="12" customFormat="1" x14ac:dyDescent="0.2"/>
    <row r="1301" s="12" customFormat="1" x14ac:dyDescent="0.2"/>
    <row r="1302" s="12" customFormat="1" x14ac:dyDescent="0.2"/>
    <row r="1303" s="12" customFormat="1" x14ac:dyDescent="0.2"/>
    <row r="1304" s="12" customFormat="1" x14ac:dyDescent="0.2"/>
    <row r="1305" s="12" customFormat="1" x14ac:dyDescent="0.2"/>
    <row r="1306" s="12" customFormat="1" x14ac:dyDescent="0.2"/>
    <row r="1307" s="12" customFormat="1" x14ac:dyDescent="0.2"/>
    <row r="1308" s="12" customFormat="1" x14ac:dyDescent="0.2"/>
    <row r="1309" s="12" customFormat="1" x14ac:dyDescent="0.2"/>
    <row r="1310" s="12" customFormat="1" x14ac:dyDescent="0.2"/>
    <row r="1311" s="12" customFormat="1" x14ac:dyDescent="0.2"/>
    <row r="1312" s="12" customFormat="1" x14ac:dyDescent="0.2"/>
    <row r="1313" s="12" customFormat="1" x14ac:dyDescent="0.2"/>
    <row r="1314" s="12" customFormat="1" x14ac:dyDescent="0.2"/>
    <row r="1315" s="12" customFormat="1" x14ac:dyDescent="0.2"/>
    <row r="1316" s="12" customFormat="1" x14ac:dyDescent="0.2"/>
    <row r="1317" s="12" customFormat="1" x14ac:dyDescent="0.2"/>
    <row r="1318" s="12" customFormat="1" x14ac:dyDescent="0.2"/>
    <row r="1319" s="12" customFormat="1" x14ac:dyDescent="0.2"/>
    <row r="1320" s="12" customFormat="1" x14ac:dyDescent="0.2"/>
    <row r="1321" s="12" customFormat="1" x14ac:dyDescent="0.2"/>
    <row r="1322" s="12" customFormat="1" x14ac:dyDescent="0.2"/>
    <row r="1323" s="12" customFormat="1" x14ac:dyDescent="0.2"/>
    <row r="1324" s="12" customFormat="1" x14ac:dyDescent="0.2"/>
    <row r="1325" s="12" customFormat="1" x14ac:dyDescent="0.2"/>
    <row r="1326" s="12" customFormat="1" x14ac:dyDescent="0.2"/>
    <row r="1327" s="12" customFormat="1" x14ac:dyDescent="0.2"/>
    <row r="1328" s="12" customFormat="1" x14ac:dyDescent="0.2"/>
    <row r="1329" s="12" customFormat="1" x14ac:dyDescent="0.2"/>
    <row r="1330" s="12" customFormat="1" x14ac:dyDescent="0.2"/>
    <row r="1331" s="12" customFormat="1" x14ac:dyDescent="0.2"/>
    <row r="1332" s="12" customFormat="1" x14ac:dyDescent="0.2"/>
    <row r="1333" s="12" customFormat="1" x14ac:dyDescent="0.2"/>
    <row r="1334" s="12" customFormat="1" x14ac:dyDescent="0.2"/>
    <row r="1335" s="12" customFormat="1" x14ac:dyDescent="0.2"/>
    <row r="1336" s="12" customFormat="1" x14ac:dyDescent="0.2"/>
    <row r="1337" s="12" customFormat="1" x14ac:dyDescent="0.2"/>
    <row r="1338" s="12" customFormat="1" x14ac:dyDescent="0.2"/>
    <row r="1339" s="12" customFormat="1" x14ac:dyDescent="0.2"/>
    <row r="1340" s="12" customFormat="1" x14ac:dyDescent="0.2"/>
    <row r="1341" s="12" customFormat="1" x14ac:dyDescent="0.2"/>
    <row r="1342" s="12" customFormat="1" x14ac:dyDescent="0.2"/>
    <row r="1343" s="12" customFormat="1" x14ac:dyDescent="0.2"/>
    <row r="1344" s="12" customFormat="1" x14ac:dyDescent="0.2"/>
    <row r="1345" s="12" customFormat="1" x14ac:dyDescent="0.2"/>
    <row r="1346" s="12" customFormat="1" x14ac:dyDescent="0.2"/>
    <row r="1347" s="12" customFormat="1" x14ac:dyDescent="0.2"/>
    <row r="1348" s="12" customFormat="1" x14ac:dyDescent="0.2"/>
    <row r="1349" s="12" customFormat="1" x14ac:dyDescent="0.2"/>
    <row r="1350" s="12" customFormat="1" x14ac:dyDescent="0.2"/>
    <row r="1351" s="12" customFormat="1" x14ac:dyDescent="0.2"/>
    <row r="1352" s="12" customFormat="1" x14ac:dyDescent="0.2"/>
    <row r="1353" s="12" customFormat="1" x14ac:dyDescent="0.2"/>
    <row r="1354" s="12" customFormat="1" x14ac:dyDescent="0.2"/>
    <row r="1355" s="12" customFormat="1" x14ac:dyDescent="0.2"/>
    <row r="1356" s="12" customFormat="1" x14ac:dyDescent="0.2"/>
    <row r="1357" s="12" customFormat="1" x14ac:dyDescent="0.2"/>
    <row r="1358" s="12" customFormat="1" x14ac:dyDescent="0.2"/>
    <row r="1359" s="12" customFormat="1" x14ac:dyDescent="0.2"/>
    <row r="1360" s="12" customFormat="1" x14ac:dyDescent="0.2"/>
    <row r="1361" s="12" customFormat="1" x14ac:dyDescent="0.2"/>
    <row r="1362" s="12" customFormat="1" x14ac:dyDescent="0.2"/>
    <row r="1363" s="12" customFormat="1" x14ac:dyDescent="0.2"/>
    <row r="1364" s="12" customFormat="1" x14ac:dyDescent="0.2"/>
    <row r="1365" s="12" customFormat="1" x14ac:dyDescent="0.2"/>
    <row r="1366" s="12" customFormat="1" x14ac:dyDescent="0.2"/>
    <row r="1367" s="12" customFormat="1" x14ac:dyDescent="0.2"/>
    <row r="1368" s="12" customFormat="1" x14ac:dyDescent="0.2"/>
    <row r="1369" s="12" customFormat="1" x14ac:dyDescent="0.2"/>
    <row r="1370" s="12" customFormat="1" x14ac:dyDescent="0.2"/>
    <row r="1371" s="12" customFormat="1" x14ac:dyDescent="0.2"/>
    <row r="1372" s="12" customFormat="1" x14ac:dyDescent="0.2"/>
    <row r="1373" s="12" customFormat="1" x14ac:dyDescent="0.2"/>
    <row r="1374" s="12" customFormat="1" x14ac:dyDescent="0.2"/>
    <row r="1375" s="12" customFormat="1" x14ac:dyDescent="0.2"/>
    <row r="1376" s="12" customFormat="1" x14ac:dyDescent="0.2"/>
    <row r="1377" s="12" customFormat="1" x14ac:dyDescent="0.2"/>
    <row r="1378" s="12" customFormat="1" x14ac:dyDescent="0.2"/>
    <row r="1379" s="12" customFormat="1" x14ac:dyDescent="0.2"/>
    <row r="1380" s="12" customFormat="1" x14ac:dyDescent="0.2"/>
    <row r="1381" s="12" customFormat="1" x14ac:dyDescent="0.2"/>
    <row r="1382" s="12" customFormat="1" x14ac:dyDescent="0.2"/>
    <row r="1383" s="12" customFormat="1" x14ac:dyDescent="0.2"/>
    <row r="1384" s="12" customFormat="1" x14ac:dyDescent="0.2"/>
    <row r="1385" s="12" customFormat="1" x14ac:dyDescent="0.2"/>
    <row r="1386" s="12" customFormat="1" x14ac:dyDescent="0.2"/>
    <row r="1387" s="12" customFormat="1" x14ac:dyDescent="0.2"/>
    <row r="1388" s="12" customFormat="1" x14ac:dyDescent="0.2"/>
    <row r="1389" s="12" customFormat="1" x14ac:dyDescent="0.2"/>
    <row r="1390" s="12" customFormat="1" x14ac:dyDescent="0.2"/>
    <row r="1391" s="12" customFormat="1" x14ac:dyDescent="0.2"/>
    <row r="1392" s="12" customFormat="1" x14ac:dyDescent="0.2"/>
    <row r="1393" s="12" customFormat="1" x14ac:dyDescent="0.2"/>
    <row r="1394" s="12" customFormat="1" x14ac:dyDescent="0.2"/>
    <row r="1395" s="12" customFormat="1" x14ac:dyDescent="0.2"/>
    <row r="1396" s="12" customFormat="1" x14ac:dyDescent="0.2"/>
    <row r="1397" s="12" customFormat="1" x14ac:dyDescent="0.2"/>
    <row r="1398" s="12" customFormat="1" x14ac:dyDescent="0.2"/>
    <row r="1399" s="12" customFormat="1" x14ac:dyDescent="0.2"/>
    <row r="1400" s="12" customFormat="1" x14ac:dyDescent="0.2"/>
    <row r="1401" s="12" customFormat="1" x14ac:dyDescent="0.2"/>
    <row r="1402" s="12" customFormat="1" x14ac:dyDescent="0.2"/>
    <row r="1403" s="12" customFormat="1" x14ac:dyDescent="0.2"/>
    <row r="1404" s="12" customFormat="1" x14ac:dyDescent="0.2"/>
    <row r="1405" s="12" customFormat="1" x14ac:dyDescent="0.2"/>
    <row r="1406" s="12" customFormat="1" x14ac:dyDescent="0.2"/>
    <row r="1407" s="12" customFormat="1" x14ac:dyDescent="0.2"/>
    <row r="1408" s="12" customFormat="1" x14ac:dyDescent="0.2"/>
    <row r="1409" s="12" customFormat="1" x14ac:dyDescent="0.2"/>
    <row r="1410" s="12" customFormat="1" x14ac:dyDescent="0.2"/>
    <row r="1411" s="12" customFormat="1" x14ac:dyDescent="0.2"/>
    <row r="1412" s="12" customFormat="1" x14ac:dyDescent="0.2"/>
    <row r="1413" s="12" customFormat="1" x14ac:dyDescent="0.2"/>
    <row r="1414" s="12" customFormat="1" x14ac:dyDescent="0.2"/>
    <row r="1415" s="12" customFormat="1" x14ac:dyDescent="0.2"/>
    <row r="1416" s="12" customFormat="1" x14ac:dyDescent="0.2"/>
    <row r="1417" s="12" customFormat="1" x14ac:dyDescent="0.2"/>
    <row r="1418" s="12" customFormat="1" x14ac:dyDescent="0.2"/>
    <row r="1419" s="12" customFormat="1" x14ac:dyDescent="0.2"/>
    <row r="1420" s="12" customFormat="1" x14ac:dyDescent="0.2"/>
    <row r="1421" s="12" customFormat="1" x14ac:dyDescent="0.2"/>
    <row r="1422" s="12" customFormat="1" x14ac:dyDescent="0.2"/>
    <row r="1423" s="12" customFormat="1" x14ac:dyDescent="0.2"/>
    <row r="1424" s="12" customFormat="1" x14ac:dyDescent="0.2"/>
    <row r="1425" s="12" customFormat="1" x14ac:dyDescent="0.2"/>
    <row r="1426" s="12" customFormat="1" x14ac:dyDescent="0.2"/>
    <row r="1427" s="12" customFormat="1" x14ac:dyDescent="0.2"/>
    <row r="1428" s="12" customFormat="1" x14ac:dyDescent="0.2"/>
    <row r="1429" s="12" customFormat="1" x14ac:dyDescent="0.2"/>
    <row r="1430" s="12" customFormat="1" x14ac:dyDescent="0.2"/>
    <row r="1431" s="12" customFormat="1" x14ac:dyDescent="0.2"/>
    <row r="1432" s="12" customFormat="1" x14ac:dyDescent="0.2"/>
    <row r="1433" s="12" customFormat="1" x14ac:dyDescent="0.2"/>
    <row r="1434" s="12" customFormat="1" x14ac:dyDescent="0.2"/>
    <row r="1435" s="12" customFormat="1" x14ac:dyDescent="0.2"/>
    <row r="1436" s="12" customFormat="1" x14ac:dyDescent="0.2"/>
    <row r="1437" s="12" customFormat="1" x14ac:dyDescent="0.2"/>
    <row r="1438" s="12" customFormat="1" x14ac:dyDescent="0.2"/>
    <row r="1439" s="12" customFormat="1" x14ac:dyDescent="0.2"/>
    <row r="1440" s="12" customFormat="1" x14ac:dyDescent="0.2"/>
    <row r="1441" s="12" customFormat="1" x14ac:dyDescent="0.2"/>
    <row r="1442" s="12" customFormat="1" x14ac:dyDescent="0.2"/>
    <row r="1443" s="12" customFormat="1" x14ac:dyDescent="0.2"/>
    <row r="1444" s="12" customFormat="1" x14ac:dyDescent="0.2"/>
    <row r="1445" s="12" customFormat="1" x14ac:dyDescent="0.2"/>
    <row r="1446" s="12" customFormat="1" x14ac:dyDescent="0.2"/>
    <row r="1447" s="12" customFormat="1" x14ac:dyDescent="0.2"/>
    <row r="1448" s="12" customFormat="1" x14ac:dyDescent="0.2"/>
    <row r="1449" s="12" customFormat="1" x14ac:dyDescent="0.2"/>
    <row r="1450" s="12" customFormat="1" x14ac:dyDescent="0.2"/>
    <row r="1451" s="12" customFormat="1" x14ac:dyDescent="0.2"/>
    <row r="1452" s="12" customFormat="1" x14ac:dyDescent="0.2"/>
    <row r="1453" s="12" customFormat="1" x14ac:dyDescent="0.2"/>
    <row r="1454" s="12" customFormat="1" x14ac:dyDescent="0.2"/>
    <row r="1455" s="12" customFormat="1" x14ac:dyDescent="0.2"/>
    <row r="1456" s="12" customFormat="1" x14ac:dyDescent="0.2"/>
    <row r="1457" s="12" customFormat="1" x14ac:dyDescent="0.2"/>
    <row r="1458" s="12" customFormat="1" x14ac:dyDescent="0.2"/>
    <row r="1459" s="12" customFormat="1" x14ac:dyDescent="0.2"/>
    <row r="1460" s="12" customFormat="1" x14ac:dyDescent="0.2"/>
    <row r="1461" s="12" customFormat="1" x14ac:dyDescent="0.2"/>
    <row r="1462" s="12" customFormat="1" x14ac:dyDescent="0.2"/>
    <row r="1463" s="12" customFormat="1" x14ac:dyDescent="0.2"/>
    <row r="1464" s="12" customFormat="1" x14ac:dyDescent="0.2"/>
    <row r="1465" s="12" customFormat="1" x14ac:dyDescent="0.2"/>
    <row r="1466" s="12" customFormat="1" x14ac:dyDescent="0.2"/>
    <row r="1467" s="12" customFormat="1" x14ac:dyDescent="0.2"/>
    <row r="1468" s="12" customFormat="1" x14ac:dyDescent="0.2"/>
    <row r="1469" s="12" customFormat="1" x14ac:dyDescent="0.2"/>
    <row r="1470" s="12" customFormat="1" x14ac:dyDescent="0.2"/>
    <row r="1471" s="12" customFormat="1" x14ac:dyDescent="0.2"/>
    <row r="1472" s="12" customFormat="1" x14ac:dyDescent="0.2"/>
    <row r="1473" s="12" customFormat="1" x14ac:dyDescent="0.2"/>
    <row r="1474" s="12" customFormat="1" x14ac:dyDescent="0.2"/>
    <row r="1475" s="12" customFormat="1" x14ac:dyDescent="0.2"/>
    <row r="1476" s="12" customFormat="1" x14ac:dyDescent="0.2"/>
    <row r="1477" s="12" customFormat="1" x14ac:dyDescent="0.2"/>
    <row r="1478" s="12" customFormat="1" x14ac:dyDescent="0.2"/>
    <row r="1479" s="12" customFormat="1" x14ac:dyDescent="0.2"/>
    <row r="1480" s="12" customFormat="1" x14ac:dyDescent="0.2"/>
    <row r="1481" s="12" customFormat="1" x14ac:dyDescent="0.2"/>
    <row r="1482" s="12" customFormat="1" x14ac:dyDescent="0.2"/>
    <row r="1483" s="12" customFormat="1" x14ac:dyDescent="0.2"/>
    <row r="1484" s="12" customFormat="1" x14ac:dyDescent="0.2"/>
    <row r="1485" s="12" customFormat="1" x14ac:dyDescent="0.2"/>
    <row r="1486" s="12" customFormat="1" x14ac:dyDescent="0.2"/>
    <row r="1487" s="12" customFormat="1" x14ac:dyDescent="0.2"/>
    <row r="1488" s="12" customFormat="1" x14ac:dyDescent="0.2"/>
    <row r="1489" s="12" customFormat="1" x14ac:dyDescent="0.2"/>
    <row r="1490" s="12" customFormat="1" x14ac:dyDescent="0.2"/>
    <row r="1491" s="12" customFormat="1" x14ac:dyDescent="0.2"/>
    <row r="1492" s="12" customFormat="1" x14ac:dyDescent="0.2"/>
    <row r="1493" s="12" customFormat="1" x14ac:dyDescent="0.2"/>
    <row r="1494" s="12" customFormat="1" x14ac:dyDescent="0.2"/>
    <row r="1495" s="12" customFormat="1" x14ac:dyDescent="0.2"/>
    <row r="1496" s="12" customFormat="1" x14ac:dyDescent="0.2"/>
    <row r="1497" s="12" customFormat="1" x14ac:dyDescent="0.2"/>
    <row r="1498" s="12" customFormat="1" x14ac:dyDescent="0.2"/>
    <row r="1499" s="12" customFormat="1" x14ac:dyDescent="0.2"/>
    <row r="1500" s="12" customFormat="1" x14ac:dyDescent="0.2"/>
    <row r="1501" s="12" customFormat="1" x14ac:dyDescent="0.2"/>
    <row r="1502" s="12" customFormat="1" x14ac:dyDescent="0.2"/>
    <row r="1503" s="12" customFormat="1" x14ac:dyDescent="0.2"/>
    <row r="1504" s="12" customFormat="1" x14ac:dyDescent="0.2"/>
    <row r="1505" s="12" customFormat="1" x14ac:dyDescent="0.2"/>
    <row r="1506" s="12" customFormat="1" x14ac:dyDescent="0.2"/>
    <row r="1507" s="12" customFormat="1" x14ac:dyDescent="0.2"/>
    <row r="1508" s="12" customFormat="1" x14ac:dyDescent="0.2"/>
    <row r="1509" s="12" customFormat="1" x14ac:dyDescent="0.2"/>
    <row r="1510" s="12" customFormat="1" x14ac:dyDescent="0.2"/>
    <row r="1511" s="12" customFormat="1" x14ac:dyDescent="0.2"/>
    <row r="1512" s="12" customFormat="1" x14ac:dyDescent="0.2"/>
    <row r="1513" s="12" customFormat="1" x14ac:dyDescent="0.2"/>
    <row r="1514" s="12" customFormat="1" x14ac:dyDescent="0.2"/>
    <row r="1515" s="12" customFormat="1" x14ac:dyDescent="0.2"/>
    <row r="1516" s="12" customFormat="1" x14ac:dyDescent="0.2"/>
    <row r="1517" s="12" customFormat="1" x14ac:dyDescent="0.2"/>
    <row r="1518" s="12" customFormat="1" x14ac:dyDescent="0.2"/>
    <row r="1519" s="12" customFormat="1" x14ac:dyDescent="0.2"/>
    <row r="1520" s="12" customFormat="1" x14ac:dyDescent="0.2"/>
    <row r="1521" s="12" customFormat="1" x14ac:dyDescent="0.2"/>
    <row r="1522" s="12" customFormat="1" x14ac:dyDescent="0.2"/>
    <row r="1523" s="12" customFormat="1" x14ac:dyDescent="0.2"/>
    <row r="1524" s="12" customFormat="1" x14ac:dyDescent="0.2"/>
    <row r="1525" s="12" customFormat="1" x14ac:dyDescent="0.2"/>
    <row r="1526" s="12" customFormat="1" x14ac:dyDescent="0.2"/>
    <row r="1527" s="12" customFormat="1" x14ac:dyDescent="0.2"/>
    <row r="1528" s="12" customFormat="1" x14ac:dyDescent="0.2"/>
    <row r="1529" s="12" customFormat="1" x14ac:dyDescent="0.2"/>
    <row r="1530" s="12" customFormat="1" x14ac:dyDescent="0.2"/>
    <row r="1531" s="12" customFormat="1" x14ac:dyDescent="0.2"/>
    <row r="1532" s="12" customFormat="1" x14ac:dyDescent="0.2"/>
    <row r="1533" s="12" customFormat="1" x14ac:dyDescent="0.2"/>
    <row r="1534" s="12" customFormat="1" x14ac:dyDescent="0.2"/>
    <row r="1535" s="12" customFormat="1" x14ac:dyDescent="0.2"/>
    <row r="1536" s="12" customFormat="1" x14ac:dyDescent="0.2"/>
    <row r="1537" s="12" customFormat="1" x14ac:dyDescent="0.2"/>
    <row r="1538" s="12" customFormat="1" x14ac:dyDescent="0.2"/>
    <row r="1539" s="12" customFormat="1" x14ac:dyDescent="0.2"/>
    <row r="1540" s="12" customFormat="1" x14ac:dyDescent="0.2"/>
    <row r="1541" s="12" customFormat="1" x14ac:dyDescent="0.2"/>
    <row r="1542" s="12" customFormat="1" x14ac:dyDescent="0.2"/>
    <row r="1543" s="12" customFormat="1" x14ac:dyDescent="0.2"/>
    <row r="1544" s="12" customFormat="1" x14ac:dyDescent="0.2"/>
    <row r="1545" s="12" customFormat="1" x14ac:dyDescent="0.2"/>
    <row r="1546" s="12" customFormat="1" x14ac:dyDescent="0.2"/>
    <row r="1547" s="12" customFormat="1" x14ac:dyDescent="0.2"/>
    <row r="1548" s="12" customFormat="1" x14ac:dyDescent="0.2"/>
    <row r="1549" s="12" customFormat="1" x14ac:dyDescent="0.2"/>
    <row r="1550" s="12" customFormat="1" x14ac:dyDescent="0.2"/>
    <row r="1551" s="12" customFormat="1" x14ac:dyDescent="0.2"/>
    <row r="1552" s="12" customFormat="1" x14ac:dyDescent="0.2"/>
    <row r="1553" s="12" customFormat="1" x14ac:dyDescent="0.2"/>
    <row r="1554" s="12" customFormat="1" x14ac:dyDescent="0.2"/>
    <row r="1555" s="12" customFormat="1" x14ac:dyDescent="0.2"/>
    <row r="1556" s="12" customFormat="1" x14ac:dyDescent="0.2"/>
    <row r="1557" s="12" customFormat="1" x14ac:dyDescent="0.2"/>
    <row r="1558" s="12" customFormat="1" x14ac:dyDescent="0.2"/>
    <row r="1559" s="12" customFormat="1" x14ac:dyDescent="0.2"/>
    <row r="1560" s="12" customFormat="1" x14ac:dyDescent="0.2"/>
    <row r="1561" s="12" customFormat="1" x14ac:dyDescent="0.2"/>
    <row r="1562" s="12" customFormat="1" x14ac:dyDescent="0.2"/>
    <row r="1563" s="12" customFormat="1" x14ac:dyDescent="0.2"/>
    <row r="1564" s="12" customFormat="1" x14ac:dyDescent="0.2"/>
    <row r="1565" s="12" customFormat="1" x14ac:dyDescent="0.2"/>
    <row r="1566" s="12" customFormat="1" x14ac:dyDescent="0.2"/>
    <row r="1567" s="12" customFormat="1" x14ac:dyDescent="0.2"/>
    <row r="1568" s="12" customFormat="1" x14ac:dyDescent="0.2"/>
    <row r="1569" s="12" customFormat="1" x14ac:dyDescent="0.2"/>
    <row r="1570" s="12" customFormat="1" x14ac:dyDescent="0.2"/>
    <row r="1571" s="12" customFormat="1" x14ac:dyDescent="0.2"/>
    <row r="1572" s="12" customFormat="1" x14ac:dyDescent="0.2"/>
    <row r="1573" s="12" customFormat="1" x14ac:dyDescent="0.2"/>
    <row r="1574" s="12" customFormat="1" x14ac:dyDescent="0.2"/>
    <row r="1575" s="12" customFormat="1" x14ac:dyDescent="0.2"/>
    <row r="1576" s="12" customFormat="1" x14ac:dyDescent="0.2"/>
    <row r="1577" s="12" customFormat="1" x14ac:dyDescent="0.2"/>
    <row r="1578" s="12" customFormat="1" x14ac:dyDescent="0.2"/>
    <row r="1579" s="12" customFormat="1" x14ac:dyDescent="0.2"/>
    <row r="1580" s="12" customFormat="1" x14ac:dyDescent="0.2"/>
    <row r="1581" s="12" customFormat="1" x14ac:dyDescent="0.2"/>
    <row r="1582" s="12" customFormat="1" x14ac:dyDescent="0.2"/>
    <row r="1583" s="12" customFormat="1" x14ac:dyDescent="0.2"/>
    <row r="1584" s="12" customFormat="1" x14ac:dyDescent="0.2"/>
    <row r="1585" s="12" customFormat="1" x14ac:dyDescent="0.2"/>
    <row r="1586" s="12" customFormat="1" x14ac:dyDescent="0.2"/>
    <row r="1587" s="12" customFormat="1" x14ac:dyDescent="0.2"/>
    <row r="1588" s="12" customFormat="1" x14ac:dyDescent="0.2"/>
    <row r="1589" s="12" customFormat="1" x14ac:dyDescent="0.2"/>
    <row r="1590" s="12" customFormat="1" x14ac:dyDescent="0.2"/>
    <row r="1591" s="12" customFormat="1" x14ac:dyDescent="0.2"/>
    <row r="1592" s="12" customFormat="1" x14ac:dyDescent="0.2"/>
    <row r="1593" s="12" customFormat="1" x14ac:dyDescent="0.2"/>
    <row r="1594" s="12" customFormat="1" x14ac:dyDescent="0.2"/>
    <row r="1595" s="12" customFormat="1" x14ac:dyDescent="0.2"/>
    <row r="1596" s="12" customFormat="1" x14ac:dyDescent="0.2"/>
    <row r="1597" s="12" customFormat="1" x14ac:dyDescent="0.2"/>
    <row r="1598" s="12" customFormat="1" x14ac:dyDescent="0.2"/>
    <row r="1599" s="12" customFormat="1" x14ac:dyDescent="0.2"/>
    <row r="1600" s="12" customFormat="1" x14ac:dyDescent="0.2"/>
    <row r="1601" s="12" customFormat="1" x14ac:dyDescent="0.2"/>
    <row r="1602" s="12" customFormat="1" x14ac:dyDescent="0.2"/>
    <row r="1603" s="12" customFormat="1" x14ac:dyDescent="0.2"/>
    <row r="1604" s="12" customFormat="1" x14ac:dyDescent="0.2"/>
    <row r="1605" s="12" customFormat="1" x14ac:dyDescent="0.2"/>
    <row r="1606" s="12" customFormat="1" x14ac:dyDescent="0.2"/>
    <row r="1607" s="12" customFormat="1" x14ac:dyDescent="0.2"/>
    <row r="1608" s="12" customFormat="1" x14ac:dyDescent="0.2"/>
    <row r="1609" s="12" customFormat="1" x14ac:dyDescent="0.2"/>
    <row r="1610" s="12" customFormat="1" x14ac:dyDescent="0.2"/>
    <row r="1611" s="12" customFormat="1" x14ac:dyDescent="0.2"/>
    <row r="1612" s="12" customFormat="1" x14ac:dyDescent="0.2"/>
    <row r="1613" s="12" customFormat="1" x14ac:dyDescent="0.2"/>
    <row r="1614" s="12" customFormat="1" x14ac:dyDescent="0.2"/>
    <row r="1615" s="12" customFormat="1" x14ac:dyDescent="0.2"/>
    <row r="1616" s="12" customFormat="1" x14ac:dyDescent="0.2"/>
    <row r="1617" s="12" customFormat="1" x14ac:dyDescent="0.2"/>
    <row r="1618" s="12" customFormat="1" x14ac:dyDescent="0.2"/>
    <row r="1619" s="12" customFormat="1" x14ac:dyDescent="0.2"/>
    <row r="1620" s="12" customFormat="1" x14ac:dyDescent="0.2"/>
    <row r="1621" s="12" customFormat="1" x14ac:dyDescent="0.2"/>
    <row r="1622" s="12" customFormat="1" x14ac:dyDescent="0.2"/>
    <row r="1623" s="12" customFormat="1" x14ac:dyDescent="0.2"/>
    <row r="1624" s="12" customFormat="1" x14ac:dyDescent="0.2"/>
    <row r="1625" s="12" customFormat="1" x14ac:dyDescent="0.2"/>
    <row r="1626" s="12" customFormat="1" x14ac:dyDescent="0.2"/>
    <row r="1627" s="12" customFormat="1" x14ac:dyDescent="0.2"/>
    <row r="1628" s="12" customFormat="1" x14ac:dyDescent="0.2"/>
    <row r="1629" s="12" customFormat="1" x14ac:dyDescent="0.2"/>
    <row r="1630" s="12" customFormat="1" x14ac:dyDescent="0.2"/>
    <row r="1631" s="12" customFormat="1" x14ac:dyDescent="0.2"/>
    <row r="1632" s="12" customFormat="1" x14ac:dyDescent="0.2"/>
    <row r="1633" s="12" customFormat="1" x14ac:dyDescent="0.2"/>
    <row r="1634" s="12" customFormat="1" x14ac:dyDescent="0.2"/>
    <row r="1635" s="12" customFormat="1" x14ac:dyDescent="0.2"/>
    <row r="1636" s="12" customFormat="1" x14ac:dyDescent="0.2"/>
    <row r="1637" s="12" customFormat="1" x14ac:dyDescent="0.2"/>
    <row r="1638" s="12" customFormat="1" x14ac:dyDescent="0.2"/>
    <row r="1639" s="12" customFormat="1" x14ac:dyDescent="0.2"/>
    <row r="1640" s="12" customFormat="1" x14ac:dyDescent="0.2"/>
    <row r="1641" s="12" customFormat="1" x14ac:dyDescent="0.2"/>
    <row r="1642" s="12" customFormat="1" x14ac:dyDescent="0.2"/>
    <row r="1643" s="12" customFormat="1" x14ac:dyDescent="0.2"/>
    <row r="1644" s="12" customFormat="1" x14ac:dyDescent="0.2"/>
    <row r="1645" s="12" customFormat="1" x14ac:dyDescent="0.2"/>
    <row r="1646" s="12" customFormat="1" x14ac:dyDescent="0.2"/>
    <row r="1647" s="12" customFormat="1" x14ac:dyDescent="0.2"/>
    <row r="1648" s="12" customFormat="1" x14ac:dyDescent="0.2"/>
    <row r="1649" s="12" customFormat="1" x14ac:dyDescent="0.2"/>
    <row r="1650" s="12" customFormat="1" x14ac:dyDescent="0.2"/>
    <row r="1651" s="12" customFormat="1" x14ac:dyDescent="0.2"/>
    <row r="1652" s="12" customFormat="1" x14ac:dyDescent="0.2"/>
    <row r="1653" s="12" customFormat="1" x14ac:dyDescent="0.2"/>
    <row r="1654" s="12" customFormat="1" x14ac:dyDescent="0.2"/>
    <row r="1655" s="12" customFormat="1" x14ac:dyDescent="0.2"/>
    <row r="1656" s="12" customFormat="1" x14ac:dyDescent="0.2"/>
    <row r="1657" s="12" customFormat="1" x14ac:dyDescent="0.2"/>
    <row r="1658" s="12" customFormat="1" x14ac:dyDescent="0.2"/>
    <row r="1659" s="12" customFormat="1" x14ac:dyDescent="0.2"/>
    <row r="1660" s="12" customFormat="1" x14ac:dyDescent="0.2"/>
    <row r="1661" s="12" customFormat="1" x14ac:dyDescent="0.2"/>
    <row r="1662" s="12" customFormat="1" x14ac:dyDescent="0.2"/>
    <row r="1663" s="12" customFormat="1" x14ac:dyDescent="0.2"/>
    <row r="1664" s="12" customFormat="1" x14ac:dyDescent="0.2"/>
    <row r="1665" s="12" customFormat="1" x14ac:dyDescent="0.2"/>
    <row r="1666" s="12" customFormat="1" x14ac:dyDescent="0.2"/>
    <row r="1667" s="12" customFormat="1" x14ac:dyDescent="0.2"/>
    <row r="1668" s="12" customFormat="1" x14ac:dyDescent="0.2"/>
    <row r="1669" s="12" customFormat="1" x14ac:dyDescent="0.2"/>
    <row r="1670" s="12" customFormat="1" x14ac:dyDescent="0.2"/>
    <row r="1671" s="12" customFormat="1" x14ac:dyDescent="0.2"/>
    <row r="1672" s="12" customFormat="1" x14ac:dyDescent="0.2"/>
    <row r="1673" s="12" customFormat="1" x14ac:dyDescent="0.2"/>
    <row r="1674" s="12" customFormat="1" x14ac:dyDescent="0.2"/>
    <row r="1675" s="12" customFormat="1" x14ac:dyDescent="0.2"/>
    <row r="1676" s="12" customFormat="1" x14ac:dyDescent="0.2"/>
    <row r="1677" s="12" customFormat="1" x14ac:dyDescent="0.2"/>
    <row r="1678" s="12" customFormat="1" x14ac:dyDescent="0.2"/>
    <row r="1679" s="12" customFormat="1" x14ac:dyDescent="0.2"/>
    <row r="1680" s="12" customFormat="1" x14ac:dyDescent="0.2"/>
    <row r="1681" s="12" customFormat="1" x14ac:dyDescent="0.2"/>
    <row r="1682" s="12" customFormat="1" x14ac:dyDescent="0.2"/>
    <row r="1683" s="12" customFormat="1" x14ac:dyDescent="0.2"/>
    <row r="1684" s="12" customFormat="1" x14ac:dyDescent="0.2"/>
    <row r="1685" s="12" customFormat="1" x14ac:dyDescent="0.2"/>
    <row r="1686" s="12" customFormat="1" x14ac:dyDescent="0.2"/>
    <row r="1687" s="12" customFormat="1" x14ac:dyDescent="0.2"/>
    <row r="1688" s="12" customFormat="1" x14ac:dyDescent="0.2"/>
    <row r="1689" s="12" customFormat="1" x14ac:dyDescent="0.2"/>
    <row r="1690" s="12" customFormat="1" x14ac:dyDescent="0.2"/>
    <row r="1691" s="12" customFormat="1" x14ac:dyDescent="0.2"/>
    <row r="1692" s="12" customFormat="1" x14ac:dyDescent="0.2"/>
    <row r="1693" s="12" customFormat="1" x14ac:dyDescent="0.2"/>
    <row r="1694" s="12" customFormat="1" x14ac:dyDescent="0.2"/>
    <row r="1695" s="12" customFormat="1" x14ac:dyDescent="0.2"/>
    <row r="1696" s="12" customFormat="1" x14ac:dyDescent="0.2"/>
    <row r="1697" s="12" customFormat="1" x14ac:dyDescent="0.2"/>
    <row r="1698" s="12" customFormat="1" x14ac:dyDescent="0.2"/>
    <row r="1699" s="12" customFormat="1" x14ac:dyDescent="0.2"/>
    <row r="1700" s="12" customFormat="1" x14ac:dyDescent="0.2"/>
    <row r="1701" s="12" customFormat="1" x14ac:dyDescent="0.2"/>
    <row r="1702" s="12" customFormat="1" x14ac:dyDescent="0.2"/>
    <row r="1703" s="12" customFormat="1" x14ac:dyDescent="0.2"/>
    <row r="1704" s="12" customFormat="1" x14ac:dyDescent="0.2"/>
    <row r="1705" s="12" customFormat="1" x14ac:dyDescent="0.2"/>
    <row r="1706" s="12" customFormat="1" x14ac:dyDescent="0.2"/>
    <row r="1707" s="12" customFormat="1" x14ac:dyDescent="0.2"/>
    <row r="1708" s="12" customFormat="1" x14ac:dyDescent="0.2"/>
    <row r="1709" s="12" customFormat="1" x14ac:dyDescent="0.2"/>
    <row r="1710" s="12" customFormat="1" x14ac:dyDescent="0.2"/>
    <row r="1711" s="12" customFormat="1" x14ac:dyDescent="0.2"/>
    <row r="1712" s="12" customFormat="1" x14ac:dyDescent="0.2"/>
    <row r="1713" s="12" customFormat="1" x14ac:dyDescent="0.2"/>
    <row r="1714" s="12" customFormat="1" x14ac:dyDescent="0.2"/>
    <row r="1715" s="12" customFormat="1" x14ac:dyDescent="0.2"/>
    <row r="1716" s="12" customFormat="1" x14ac:dyDescent="0.2"/>
    <row r="1717" s="12" customFormat="1" x14ac:dyDescent="0.2"/>
    <row r="1718" s="12" customFormat="1" x14ac:dyDescent="0.2"/>
    <row r="1719" s="12" customFormat="1" x14ac:dyDescent="0.2"/>
    <row r="1720" s="12" customFormat="1" x14ac:dyDescent="0.2"/>
    <row r="1721" s="12" customFormat="1" x14ac:dyDescent="0.2"/>
    <row r="1722" s="12" customFormat="1" x14ac:dyDescent="0.2"/>
    <row r="1723" s="12" customFormat="1" x14ac:dyDescent="0.2"/>
    <row r="1724" s="12" customFormat="1" x14ac:dyDescent="0.2"/>
    <row r="1725" s="12" customFormat="1" x14ac:dyDescent="0.2"/>
    <row r="1726" s="12" customFormat="1" x14ac:dyDescent="0.2"/>
    <row r="1727" s="12" customFormat="1" x14ac:dyDescent="0.2"/>
    <row r="1728" s="12" customFormat="1" x14ac:dyDescent="0.2"/>
    <row r="1729" s="12" customFormat="1" x14ac:dyDescent="0.2"/>
    <row r="1730" s="12" customFormat="1" x14ac:dyDescent="0.2"/>
    <row r="1731" s="12" customFormat="1" x14ac:dyDescent="0.2"/>
    <row r="1732" s="12" customFormat="1" x14ac:dyDescent="0.2"/>
    <row r="1733" s="12" customFormat="1" x14ac:dyDescent="0.2"/>
    <row r="1734" s="12" customFormat="1" x14ac:dyDescent="0.2"/>
    <row r="1735" s="12" customFormat="1" x14ac:dyDescent="0.2"/>
    <row r="1736" s="12" customFormat="1" x14ac:dyDescent="0.2"/>
    <row r="1737" s="12" customFormat="1" x14ac:dyDescent="0.2"/>
    <row r="1738" s="12" customFormat="1" x14ac:dyDescent="0.2"/>
    <row r="1739" s="12" customFormat="1" x14ac:dyDescent="0.2"/>
    <row r="1740" s="12" customFormat="1" x14ac:dyDescent="0.2"/>
    <row r="1741" s="12" customFormat="1" x14ac:dyDescent="0.2"/>
    <row r="1742" s="12" customFormat="1" x14ac:dyDescent="0.2"/>
    <row r="1743" s="12" customFormat="1" x14ac:dyDescent="0.2"/>
    <row r="1744" s="12" customFormat="1" x14ac:dyDescent="0.2"/>
    <row r="1745" s="12" customFormat="1" x14ac:dyDescent="0.2"/>
    <row r="1746" s="12" customFormat="1" x14ac:dyDescent="0.2"/>
    <row r="1747" s="12" customFormat="1" x14ac:dyDescent="0.2"/>
    <row r="1748" s="12" customFormat="1" x14ac:dyDescent="0.2"/>
    <row r="1749" s="12" customFormat="1" x14ac:dyDescent="0.2"/>
    <row r="1750" s="12" customFormat="1" x14ac:dyDescent="0.2"/>
    <row r="1751" s="12" customFormat="1" x14ac:dyDescent="0.2"/>
    <row r="1752" s="12" customFormat="1" x14ac:dyDescent="0.2"/>
    <row r="1753" s="12" customFormat="1" x14ac:dyDescent="0.2"/>
    <row r="1754" s="12" customFormat="1" x14ac:dyDescent="0.2"/>
    <row r="1755" s="12" customFormat="1" x14ac:dyDescent="0.2"/>
    <row r="1756" s="12" customFormat="1" x14ac:dyDescent="0.2"/>
    <row r="1757" s="12" customFormat="1" x14ac:dyDescent="0.2"/>
    <row r="1758" s="12" customFormat="1" x14ac:dyDescent="0.2"/>
    <row r="1759" s="12" customFormat="1" x14ac:dyDescent="0.2"/>
    <row r="1760" s="12" customFormat="1" x14ac:dyDescent="0.2"/>
    <row r="1761" s="12" customFormat="1" x14ac:dyDescent="0.2"/>
    <row r="1762" s="12" customFormat="1" x14ac:dyDescent="0.2"/>
    <row r="1763" s="12" customFormat="1" x14ac:dyDescent="0.2"/>
    <row r="1764" s="12" customFormat="1" x14ac:dyDescent="0.2"/>
    <row r="1765" s="12" customFormat="1" x14ac:dyDescent="0.2"/>
    <row r="1766" s="12" customFormat="1" x14ac:dyDescent="0.2"/>
    <row r="1767" s="12" customFormat="1" x14ac:dyDescent="0.2"/>
    <row r="1768" s="12" customFormat="1" x14ac:dyDescent="0.2"/>
    <row r="1769" s="12" customFormat="1" x14ac:dyDescent="0.2"/>
    <row r="1770" s="12" customFormat="1" x14ac:dyDescent="0.2"/>
    <row r="1771" s="12" customFormat="1" x14ac:dyDescent="0.2"/>
    <row r="1772" s="12" customFormat="1" x14ac:dyDescent="0.2"/>
    <row r="1773" s="12" customFormat="1" x14ac:dyDescent="0.2"/>
    <row r="1774" s="12" customFormat="1" x14ac:dyDescent="0.2"/>
    <row r="1775" s="12" customFormat="1" x14ac:dyDescent="0.2"/>
    <row r="1776" s="12" customFormat="1" x14ac:dyDescent="0.2"/>
    <row r="1777" s="12" customFormat="1" x14ac:dyDescent="0.2"/>
    <row r="1778" s="12" customFormat="1" x14ac:dyDescent="0.2"/>
    <row r="1779" s="12" customFormat="1" x14ac:dyDescent="0.2"/>
    <row r="1780" s="12" customFormat="1" x14ac:dyDescent="0.2"/>
    <row r="1781" s="12" customFormat="1" x14ac:dyDescent="0.2"/>
    <row r="1782" s="12" customFormat="1" x14ac:dyDescent="0.2"/>
    <row r="1783" s="12" customFormat="1" x14ac:dyDescent="0.2"/>
    <row r="1784" s="12" customFormat="1" x14ac:dyDescent="0.2"/>
    <row r="1785" s="12" customFormat="1" x14ac:dyDescent="0.2"/>
    <row r="1786" s="12" customFormat="1" x14ac:dyDescent="0.2"/>
    <row r="1787" s="12" customFormat="1" x14ac:dyDescent="0.2"/>
    <row r="1788" s="12" customFormat="1" x14ac:dyDescent="0.2"/>
    <row r="1789" s="12" customFormat="1" x14ac:dyDescent="0.2"/>
    <row r="1790" s="12" customFormat="1" x14ac:dyDescent="0.2"/>
    <row r="1791" s="12" customFormat="1" x14ac:dyDescent="0.2"/>
    <row r="1792" s="12" customFormat="1" x14ac:dyDescent="0.2"/>
    <row r="1793" s="12" customFormat="1" x14ac:dyDescent="0.2"/>
    <row r="1794" s="12" customFormat="1" x14ac:dyDescent="0.2"/>
    <row r="1795" s="12" customFormat="1" x14ac:dyDescent="0.2"/>
    <row r="1796" s="12" customFormat="1" x14ac:dyDescent="0.2"/>
    <row r="1797" s="12" customFormat="1" x14ac:dyDescent="0.2"/>
    <row r="1798" s="12" customFormat="1" x14ac:dyDescent="0.2"/>
    <row r="1799" s="12" customFormat="1" x14ac:dyDescent="0.2"/>
    <row r="1800" s="12" customFormat="1" x14ac:dyDescent="0.2"/>
    <row r="1801" s="12" customFormat="1" x14ac:dyDescent="0.2"/>
    <row r="1802" s="12" customFormat="1" x14ac:dyDescent="0.2"/>
    <row r="1803" s="12" customFormat="1" x14ac:dyDescent="0.2"/>
    <row r="1804" s="12" customFormat="1" x14ac:dyDescent="0.2"/>
    <row r="1805" s="12" customFormat="1" x14ac:dyDescent="0.2"/>
    <row r="1806" s="12" customFormat="1" x14ac:dyDescent="0.2"/>
    <row r="1807" s="12" customFormat="1" x14ac:dyDescent="0.2"/>
    <row r="1808" s="12" customFormat="1" x14ac:dyDescent="0.2"/>
    <row r="1809" s="12" customFormat="1" x14ac:dyDescent="0.2"/>
    <row r="1810" s="12" customFormat="1" x14ac:dyDescent="0.2"/>
    <row r="1811" s="12" customFormat="1" x14ac:dyDescent="0.2"/>
    <row r="1812" s="12" customFormat="1" x14ac:dyDescent="0.2"/>
    <row r="1813" s="12" customFormat="1" x14ac:dyDescent="0.2"/>
    <row r="1814" s="12" customFormat="1" x14ac:dyDescent="0.2"/>
    <row r="1815" s="12" customFormat="1" x14ac:dyDescent="0.2"/>
    <row r="1816" s="12" customFormat="1" x14ac:dyDescent="0.2"/>
    <row r="1817" s="12" customFormat="1" x14ac:dyDescent="0.2"/>
    <row r="1818" s="12" customFormat="1" x14ac:dyDescent="0.2"/>
    <row r="1819" s="12" customFormat="1" x14ac:dyDescent="0.2"/>
    <row r="1820" s="12" customFormat="1" x14ac:dyDescent="0.2"/>
    <row r="1821" s="12" customFormat="1" x14ac:dyDescent="0.2"/>
    <row r="1822" s="12" customFormat="1" x14ac:dyDescent="0.2"/>
    <row r="1823" s="12" customFormat="1" x14ac:dyDescent="0.2"/>
    <row r="1824" s="12" customFormat="1" x14ac:dyDescent="0.2"/>
    <row r="1825" s="12" customFormat="1" x14ac:dyDescent="0.2"/>
    <row r="1826" s="12" customFormat="1" x14ac:dyDescent="0.2"/>
    <row r="1827" s="12" customFormat="1" x14ac:dyDescent="0.2"/>
    <row r="1828" s="12" customFormat="1" x14ac:dyDescent="0.2"/>
    <row r="1829" s="12" customFormat="1" x14ac:dyDescent="0.2"/>
    <row r="1830" s="12" customFormat="1" x14ac:dyDescent="0.2"/>
    <row r="1831" s="12" customFormat="1" x14ac:dyDescent="0.2"/>
    <row r="1832" s="12" customFormat="1" x14ac:dyDescent="0.2"/>
    <row r="1833" s="12" customFormat="1" x14ac:dyDescent="0.2"/>
    <row r="1834" s="12" customFormat="1" x14ac:dyDescent="0.2"/>
    <row r="1835" s="12" customFormat="1" x14ac:dyDescent="0.2"/>
    <row r="1836" s="12" customFormat="1" x14ac:dyDescent="0.2"/>
    <row r="1837" s="12" customFormat="1" x14ac:dyDescent="0.2"/>
    <row r="1838" s="12" customFormat="1" x14ac:dyDescent="0.2"/>
    <row r="1839" s="12" customFormat="1" x14ac:dyDescent="0.2"/>
    <row r="1840" s="12" customFormat="1" x14ac:dyDescent="0.2"/>
    <row r="1841" s="12" customFormat="1" x14ac:dyDescent="0.2"/>
    <row r="1842" s="12" customFormat="1" x14ac:dyDescent="0.2"/>
    <row r="1843" s="12" customFormat="1" x14ac:dyDescent="0.2"/>
    <row r="1844" s="12" customFormat="1" x14ac:dyDescent="0.2"/>
    <row r="1845" s="12" customFormat="1" x14ac:dyDescent="0.2"/>
    <row r="1846" s="12" customFormat="1" x14ac:dyDescent="0.2"/>
    <row r="1847" s="12" customFormat="1" x14ac:dyDescent="0.2"/>
    <row r="1848" s="12" customFormat="1" x14ac:dyDescent="0.2"/>
    <row r="1849" s="12" customFormat="1" x14ac:dyDescent="0.2"/>
    <row r="1850" s="12" customFormat="1" x14ac:dyDescent="0.2"/>
    <row r="1851" s="12" customFormat="1" x14ac:dyDescent="0.2"/>
    <row r="1852" s="12" customFormat="1" x14ac:dyDescent="0.2"/>
    <row r="1853" s="12" customFormat="1" x14ac:dyDescent="0.2"/>
    <row r="1854" s="12" customFormat="1" x14ac:dyDescent="0.2"/>
    <row r="1855" s="12" customFormat="1" x14ac:dyDescent="0.2"/>
    <row r="1856" s="12" customFormat="1" x14ac:dyDescent="0.2"/>
    <row r="1857" s="12" customFormat="1" x14ac:dyDescent="0.2"/>
    <row r="1858" s="12" customFormat="1" x14ac:dyDescent="0.2"/>
    <row r="1859" s="12" customFormat="1" x14ac:dyDescent="0.2"/>
    <row r="1860" s="12" customFormat="1" x14ac:dyDescent="0.2"/>
    <row r="1861" s="12" customFormat="1" x14ac:dyDescent="0.2"/>
    <row r="1862" s="12" customFormat="1" x14ac:dyDescent="0.2"/>
    <row r="1863" s="12" customFormat="1" x14ac:dyDescent="0.2"/>
    <row r="1864" s="12" customFormat="1" x14ac:dyDescent="0.2"/>
    <row r="1865" s="12" customFormat="1" x14ac:dyDescent="0.2"/>
    <row r="1866" s="12" customFormat="1" x14ac:dyDescent="0.2"/>
    <row r="1867" s="12" customFormat="1" x14ac:dyDescent="0.2"/>
    <row r="1868" s="12" customFormat="1" x14ac:dyDescent="0.2"/>
    <row r="1869" s="12" customFormat="1" x14ac:dyDescent="0.2"/>
    <row r="1870" s="12" customFormat="1" x14ac:dyDescent="0.2"/>
    <row r="1871" s="12" customFormat="1" x14ac:dyDescent="0.2"/>
    <row r="1872" s="12" customFormat="1" x14ac:dyDescent="0.2"/>
    <row r="1873" s="12" customFormat="1" x14ac:dyDescent="0.2"/>
    <row r="1874" s="12" customFormat="1" x14ac:dyDescent="0.2"/>
    <row r="1875" s="12" customFormat="1" x14ac:dyDescent="0.2"/>
    <row r="1876" s="12" customFormat="1" x14ac:dyDescent="0.2"/>
    <row r="1877" s="12" customFormat="1" x14ac:dyDescent="0.2"/>
    <row r="1878" s="12" customFormat="1" x14ac:dyDescent="0.2"/>
    <row r="1879" s="12" customFormat="1" x14ac:dyDescent="0.2"/>
    <row r="1880" s="12" customFormat="1" x14ac:dyDescent="0.2"/>
    <row r="1881" s="12" customFormat="1" x14ac:dyDescent="0.2"/>
    <row r="1882" s="12" customFormat="1" x14ac:dyDescent="0.2"/>
    <row r="1883" s="12" customFormat="1" x14ac:dyDescent="0.2"/>
    <row r="1884" s="12" customFormat="1" x14ac:dyDescent="0.2"/>
    <row r="1885" s="12" customFormat="1" x14ac:dyDescent="0.2"/>
    <row r="1886" s="12" customFormat="1" x14ac:dyDescent="0.2"/>
    <row r="1887" s="12" customFormat="1" x14ac:dyDescent="0.2"/>
    <row r="1888" s="12" customFormat="1" x14ac:dyDescent="0.2"/>
    <row r="1889" s="12" customFormat="1" x14ac:dyDescent="0.2"/>
    <row r="1890" s="12" customFormat="1" x14ac:dyDescent="0.2"/>
    <row r="1891" s="12" customFormat="1" x14ac:dyDescent="0.2"/>
    <row r="1892" s="12" customFormat="1" x14ac:dyDescent="0.2"/>
    <row r="1893" s="12" customFormat="1" x14ac:dyDescent="0.2"/>
    <row r="1894" s="12" customFormat="1" x14ac:dyDescent="0.2"/>
    <row r="1895" s="12" customFormat="1" x14ac:dyDescent="0.2"/>
    <row r="1896" s="12" customFormat="1" x14ac:dyDescent="0.2"/>
    <row r="1897" s="12" customFormat="1" x14ac:dyDescent="0.2"/>
    <row r="1898" s="12" customFormat="1" x14ac:dyDescent="0.2"/>
    <row r="1899" s="12" customFormat="1" x14ac:dyDescent="0.2"/>
    <row r="1900" s="12" customFormat="1" x14ac:dyDescent="0.2"/>
    <row r="1901" s="12" customFormat="1" x14ac:dyDescent="0.2"/>
    <row r="1902" s="12" customFormat="1" x14ac:dyDescent="0.2"/>
    <row r="1903" s="12" customFormat="1" x14ac:dyDescent="0.2"/>
    <row r="1904" s="12" customFormat="1" x14ac:dyDescent="0.2"/>
    <row r="1905" s="12" customFormat="1" x14ac:dyDescent="0.2"/>
    <row r="1906" s="12" customFormat="1" x14ac:dyDescent="0.2"/>
    <row r="1907" s="12" customFormat="1" x14ac:dyDescent="0.2"/>
    <row r="1908" s="12" customFormat="1" x14ac:dyDescent="0.2"/>
    <row r="1909" s="12" customFormat="1" x14ac:dyDescent="0.2"/>
    <row r="1910" s="12" customFormat="1" x14ac:dyDescent="0.2"/>
    <row r="1911" s="12" customFormat="1" x14ac:dyDescent="0.2"/>
    <row r="1912" s="12" customFormat="1" x14ac:dyDescent="0.2"/>
    <row r="1913" s="12" customFormat="1" x14ac:dyDescent="0.2"/>
    <row r="1914" s="12" customFormat="1" x14ac:dyDescent="0.2"/>
    <row r="1915" s="12" customFormat="1" x14ac:dyDescent="0.2"/>
    <row r="1916" s="12" customFormat="1" x14ac:dyDescent="0.2"/>
    <row r="1917" s="12" customFormat="1" x14ac:dyDescent="0.2"/>
    <row r="1918" s="12" customFormat="1" x14ac:dyDescent="0.2"/>
    <row r="1919" s="12" customFormat="1" x14ac:dyDescent="0.2"/>
    <row r="1920" s="12" customFormat="1" x14ac:dyDescent="0.2"/>
    <row r="1921" s="12" customFormat="1" x14ac:dyDescent="0.2"/>
    <row r="1922" s="12" customFormat="1" x14ac:dyDescent="0.2"/>
    <row r="1923" s="12" customFormat="1" x14ac:dyDescent="0.2"/>
    <row r="1924" s="12" customFormat="1" x14ac:dyDescent="0.2"/>
    <row r="1925" s="12" customFormat="1" x14ac:dyDescent="0.2"/>
    <row r="1926" s="12" customFormat="1" x14ac:dyDescent="0.2"/>
    <row r="1927" s="12" customFormat="1" x14ac:dyDescent="0.2"/>
    <row r="1928" s="12" customFormat="1" x14ac:dyDescent="0.2"/>
    <row r="1929" s="12" customFormat="1" x14ac:dyDescent="0.2"/>
    <row r="1930" s="12" customFormat="1" x14ac:dyDescent="0.2"/>
    <row r="1931" s="12" customFormat="1" x14ac:dyDescent="0.2"/>
    <row r="1932" s="12" customFormat="1" x14ac:dyDescent="0.2"/>
    <row r="1933" s="12" customFormat="1" x14ac:dyDescent="0.2"/>
    <row r="1934" s="12" customFormat="1" x14ac:dyDescent="0.2"/>
    <row r="1935" s="12" customFormat="1" x14ac:dyDescent="0.2"/>
    <row r="1936" s="12" customFormat="1" x14ac:dyDescent="0.2"/>
    <row r="1937" s="12" customFormat="1" x14ac:dyDescent="0.2"/>
    <row r="1938" s="12" customFormat="1" x14ac:dyDescent="0.2"/>
    <row r="1939" s="12" customFormat="1" x14ac:dyDescent="0.2"/>
    <row r="1940" s="12" customFormat="1" x14ac:dyDescent="0.2"/>
    <row r="1941" s="12" customFormat="1" x14ac:dyDescent="0.2"/>
    <row r="1942" s="12" customFormat="1" x14ac:dyDescent="0.2"/>
    <row r="1943" s="12" customFormat="1" x14ac:dyDescent="0.2"/>
    <row r="1944" s="12" customFormat="1" x14ac:dyDescent="0.2"/>
    <row r="1945" s="12" customFormat="1" x14ac:dyDescent="0.2"/>
    <row r="1946" s="12" customFormat="1" x14ac:dyDescent="0.2"/>
    <row r="1947" s="12" customFormat="1" x14ac:dyDescent="0.2"/>
    <row r="1948" s="12" customFormat="1" x14ac:dyDescent="0.2"/>
    <row r="1949" s="12" customFormat="1" x14ac:dyDescent="0.2"/>
    <row r="1950" s="12" customFormat="1" x14ac:dyDescent="0.2"/>
    <row r="1951" s="12" customFormat="1" x14ac:dyDescent="0.2"/>
    <row r="1952" s="12" customFormat="1" x14ac:dyDescent="0.2"/>
    <row r="1953" s="12" customFormat="1" x14ac:dyDescent="0.2"/>
    <row r="1954" s="12" customFormat="1" x14ac:dyDescent="0.2"/>
    <row r="1955" s="12" customFormat="1" x14ac:dyDescent="0.2"/>
    <row r="1956" s="12" customFormat="1" x14ac:dyDescent="0.2"/>
    <row r="1957" s="12" customFormat="1" x14ac:dyDescent="0.2"/>
    <row r="1958" s="12" customFormat="1" x14ac:dyDescent="0.2"/>
    <row r="1959" s="12" customFormat="1" x14ac:dyDescent="0.2"/>
    <row r="1960" s="12" customFormat="1" x14ac:dyDescent="0.2"/>
    <row r="1961" s="12" customFormat="1" x14ac:dyDescent="0.2"/>
    <row r="1962" s="12" customFormat="1" x14ac:dyDescent="0.2"/>
    <row r="1963" s="12" customFormat="1" x14ac:dyDescent="0.2"/>
    <row r="1964" s="12" customFormat="1" x14ac:dyDescent="0.2"/>
    <row r="1965" s="12" customFormat="1" x14ac:dyDescent="0.2"/>
    <row r="1966" s="12" customFormat="1" x14ac:dyDescent="0.2"/>
    <row r="1967" s="12" customFormat="1" x14ac:dyDescent="0.2"/>
    <row r="1968" s="12" customFormat="1" x14ac:dyDescent="0.2"/>
    <row r="1969" s="12" customFormat="1" x14ac:dyDescent="0.2"/>
    <row r="1970" s="12" customFormat="1" x14ac:dyDescent="0.2"/>
    <row r="1971" s="12" customFormat="1" x14ac:dyDescent="0.2"/>
    <row r="1972" s="12" customFormat="1" x14ac:dyDescent="0.2"/>
    <row r="1973" s="12" customFormat="1" x14ac:dyDescent="0.2"/>
    <row r="1974" s="12" customFormat="1" x14ac:dyDescent="0.2"/>
    <row r="1975" s="12" customFormat="1" x14ac:dyDescent="0.2"/>
    <row r="1976" s="12" customFormat="1" x14ac:dyDescent="0.2"/>
    <row r="1977" s="12" customFormat="1" x14ac:dyDescent="0.2"/>
    <row r="1978" s="12" customFormat="1" x14ac:dyDescent="0.2"/>
    <row r="1979" s="12" customFormat="1" x14ac:dyDescent="0.2"/>
    <row r="1980" s="12" customFormat="1" x14ac:dyDescent="0.2"/>
    <row r="1981" s="12" customFormat="1" x14ac:dyDescent="0.2"/>
    <row r="1982" s="12" customFormat="1" x14ac:dyDescent="0.2"/>
    <row r="1983" s="12" customFormat="1" x14ac:dyDescent="0.2"/>
    <row r="1984" s="12" customFormat="1" x14ac:dyDescent="0.2"/>
    <row r="1985" s="12" customFormat="1" x14ac:dyDescent="0.2"/>
    <row r="1986" s="12" customFormat="1" x14ac:dyDescent="0.2"/>
    <row r="1987" s="12" customFormat="1" x14ac:dyDescent="0.2"/>
    <row r="1988" s="12" customFormat="1" x14ac:dyDescent="0.2"/>
    <row r="1989" s="12" customFormat="1" x14ac:dyDescent="0.2"/>
    <row r="1990" s="12" customFormat="1" x14ac:dyDescent="0.2"/>
    <row r="1991" s="12" customFormat="1" x14ac:dyDescent="0.2"/>
    <row r="1992" s="12" customFormat="1" x14ac:dyDescent="0.2"/>
    <row r="1993" s="12" customFormat="1" x14ac:dyDescent="0.2"/>
    <row r="1994" s="12" customFormat="1" x14ac:dyDescent="0.2"/>
    <row r="1995" s="12" customFormat="1" x14ac:dyDescent="0.2"/>
    <row r="1996" s="12" customFormat="1" x14ac:dyDescent="0.2"/>
    <row r="1997" s="12" customFormat="1" x14ac:dyDescent="0.2"/>
    <row r="1998" s="12" customFormat="1" x14ac:dyDescent="0.2"/>
    <row r="1999" s="12" customFormat="1" x14ac:dyDescent="0.2"/>
    <row r="2000" s="12" customFormat="1" x14ac:dyDescent="0.2"/>
    <row r="2001" s="12" customFormat="1" x14ac:dyDescent="0.2"/>
    <row r="2002" s="12" customFormat="1" x14ac:dyDescent="0.2"/>
    <row r="2003" s="12" customFormat="1" x14ac:dyDescent="0.2"/>
    <row r="2004" s="12" customFormat="1" x14ac:dyDescent="0.2"/>
    <row r="2005" s="12" customFormat="1" x14ac:dyDescent="0.2"/>
    <row r="2006" s="12" customFormat="1" x14ac:dyDescent="0.2"/>
    <row r="2007" s="12" customFormat="1" x14ac:dyDescent="0.2"/>
    <row r="2008" s="12" customFormat="1" x14ac:dyDescent="0.2"/>
    <row r="2009" s="12" customFormat="1" x14ac:dyDescent="0.2"/>
    <row r="2010" s="12" customFormat="1" x14ac:dyDescent="0.2"/>
    <row r="2011" s="12" customFormat="1" x14ac:dyDescent="0.2"/>
    <row r="2012" s="12" customFormat="1" x14ac:dyDescent="0.2"/>
    <row r="2013" s="12" customFormat="1" x14ac:dyDescent="0.2"/>
    <row r="2014" s="12" customFormat="1" x14ac:dyDescent="0.2"/>
    <row r="2015" s="12" customFormat="1" x14ac:dyDescent="0.2"/>
    <row r="2016" s="12" customFormat="1" x14ac:dyDescent="0.2"/>
    <row r="2017" s="12" customFormat="1" x14ac:dyDescent="0.2"/>
    <row r="2018" s="12" customFormat="1" x14ac:dyDescent="0.2"/>
    <row r="2019" s="12" customFormat="1" x14ac:dyDescent="0.2"/>
    <row r="2020" s="12" customFormat="1" x14ac:dyDescent="0.2"/>
    <row r="2021" s="12" customFormat="1" x14ac:dyDescent="0.2"/>
    <row r="2022" s="12" customFormat="1" x14ac:dyDescent="0.2"/>
    <row r="2023" s="12" customFormat="1" x14ac:dyDescent="0.2"/>
    <row r="2024" s="12" customFormat="1" x14ac:dyDescent="0.2"/>
    <row r="2025" s="12" customFormat="1" x14ac:dyDescent="0.2"/>
    <row r="2026" s="12" customFormat="1" x14ac:dyDescent="0.2"/>
    <row r="2027" s="12" customFormat="1" x14ac:dyDescent="0.2"/>
    <row r="2028" s="12" customFormat="1" x14ac:dyDescent="0.2"/>
    <row r="2029" s="12" customFormat="1" x14ac:dyDescent="0.2"/>
    <row r="2030" s="12" customFormat="1" x14ac:dyDescent="0.2"/>
    <row r="2031" s="12" customFormat="1" x14ac:dyDescent="0.2"/>
    <row r="2032" s="12" customFormat="1" x14ac:dyDescent="0.2"/>
    <row r="2033" s="12" customFormat="1" x14ac:dyDescent="0.2"/>
    <row r="2034" s="12" customFormat="1" x14ac:dyDescent="0.2"/>
    <row r="2035" s="12" customFormat="1" x14ac:dyDescent="0.2"/>
    <row r="2036" s="12" customFormat="1" x14ac:dyDescent="0.2"/>
    <row r="2037" s="12" customFormat="1" x14ac:dyDescent="0.2"/>
    <row r="2038" s="12" customFormat="1" x14ac:dyDescent="0.2"/>
    <row r="2039" s="12" customFormat="1" x14ac:dyDescent="0.2"/>
    <row r="2040" s="12" customFormat="1" x14ac:dyDescent="0.2"/>
    <row r="2041" s="12" customFormat="1" x14ac:dyDescent="0.2"/>
    <row r="2042" s="12" customFormat="1" x14ac:dyDescent="0.2"/>
    <row r="2043" s="12" customFormat="1" x14ac:dyDescent="0.2"/>
    <row r="2044" s="12" customFormat="1" x14ac:dyDescent="0.2"/>
    <row r="2045" s="12" customFormat="1" x14ac:dyDescent="0.2"/>
    <row r="2046" s="12" customFormat="1" x14ac:dyDescent="0.2"/>
    <row r="2047" s="12" customFormat="1" x14ac:dyDescent="0.2"/>
    <row r="2048" s="12" customFormat="1" x14ac:dyDescent="0.2"/>
    <row r="2049" s="12" customFormat="1" x14ac:dyDescent="0.2"/>
    <row r="2050" s="12" customFormat="1" x14ac:dyDescent="0.2"/>
    <row r="2051" s="12" customFormat="1" x14ac:dyDescent="0.2"/>
    <row r="2052" s="12" customFormat="1" x14ac:dyDescent="0.2"/>
    <row r="2053" s="12" customFormat="1" x14ac:dyDescent="0.2"/>
    <row r="2054" s="12" customFormat="1" x14ac:dyDescent="0.2"/>
    <row r="2055" s="12" customFormat="1" x14ac:dyDescent="0.2"/>
    <row r="2056" s="12" customFormat="1" x14ac:dyDescent="0.2"/>
    <row r="2057" s="12" customFormat="1" x14ac:dyDescent="0.2"/>
    <row r="2058" s="12" customFormat="1" x14ac:dyDescent="0.2"/>
    <row r="2059" s="12" customFormat="1" x14ac:dyDescent="0.2"/>
    <row r="2060" s="12" customFormat="1" x14ac:dyDescent="0.2"/>
    <row r="2061" s="12" customFormat="1" x14ac:dyDescent="0.2"/>
    <row r="2062" s="12" customFormat="1" x14ac:dyDescent="0.2"/>
    <row r="2063" s="12" customFormat="1" x14ac:dyDescent="0.2"/>
    <row r="2064" s="12" customFormat="1" x14ac:dyDescent="0.2"/>
    <row r="2065" s="12" customFormat="1" x14ac:dyDescent="0.2"/>
    <row r="2066" s="12" customFormat="1" x14ac:dyDescent="0.2"/>
    <row r="2067" s="12" customFormat="1" x14ac:dyDescent="0.2"/>
    <row r="2068" s="12" customFormat="1" x14ac:dyDescent="0.2"/>
    <row r="2069" s="12" customFormat="1" x14ac:dyDescent="0.2"/>
    <row r="2070" s="12" customFormat="1" x14ac:dyDescent="0.2"/>
    <row r="2071" s="12" customFormat="1" x14ac:dyDescent="0.2"/>
    <row r="2072" s="12" customFormat="1" x14ac:dyDescent="0.2"/>
    <row r="2073" s="12" customFormat="1" x14ac:dyDescent="0.2"/>
    <row r="2074" s="12" customFormat="1" x14ac:dyDescent="0.2"/>
    <row r="2075" s="12" customFormat="1" x14ac:dyDescent="0.2"/>
    <row r="2076" s="12" customFormat="1" x14ac:dyDescent="0.2"/>
    <row r="2077" s="12" customFormat="1" x14ac:dyDescent="0.2"/>
    <row r="2078" s="12" customFormat="1" x14ac:dyDescent="0.2"/>
    <row r="2079" s="12" customFormat="1" x14ac:dyDescent="0.2"/>
    <row r="2080" s="12" customFormat="1" x14ac:dyDescent="0.2"/>
    <row r="2081" s="12" customFormat="1" x14ac:dyDescent="0.2"/>
    <row r="2082" s="12" customFormat="1" x14ac:dyDescent="0.2"/>
    <row r="2083" s="12" customFormat="1" x14ac:dyDescent="0.2"/>
    <row r="2084" s="12" customFormat="1" x14ac:dyDescent="0.2"/>
    <row r="2085" s="12" customFormat="1" x14ac:dyDescent="0.2"/>
    <row r="2086" s="12" customFormat="1" x14ac:dyDescent="0.2"/>
    <row r="2087" s="12" customFormat="1" x14ac:dyDescent="0.2"/>
    <row r="2088" s="12" customFormat="1" x14ac:dyDescent="0.2"/>
    <row r="2089" s="12" customFormat="1" x14ac:dyDescent="0.2"/>
    <row r="2090" s="12" customFormat="1" x14ac:dyDescent="0.2"/>
    <row r="2091" s="12" customFormat="1" x14ac:dyDescent="0.2"/>
    <row r="2092" s="12" customFormat="1" x14ac:dyDescent="0.2"/>
    <row r="2093" s="12" customFormat="1" x14ac:dyDescent="0.2"/>
    <row r="2094" s="12" customFormat="1" x14ac:dyDescent="0.2"/>
    <row r="2095" s="12" customFormat="1" x14ac:dyDescent="0.2"/>
    <row r="2096" s="12" customFormat="1" x14ac:dyDescent="0.2"/>
    <row r="2097" s="12" customFormat="1" x14ac:dyDescent="0.2"/>
    <row r="2098" s="12" customFormat="1" x14ac:dyDescent="0.2"/>
    <row r="2099" s="12" customFormat="1" x14ac:dyDescent="0.2"/>
    <row r="2100" s="12" customFormat="1" x14ac:dyDescent="0.2"/>
    <row r="2101" s="12" customFormat="1" x14ac:dyDescent="0.2"/>
    <row r="2102" s="12" customFormat="1" x14ac:dyDescent="0.2"/>
    <row r="2103" s="12" customFormat="1" x14ac:dyDescent="0.2"/>
    <row r="2104" s="12" customFormat="1" x14ac:dyDescent="0.2"/>
    <row r="2105" s="12" customFormat="1" x14ac:dyDescent="0.2"/>
    <row r="2106" s="12" customFormat="1" x14ac:dyDescent="0.2"/>
    <row r="2107" s="12" customFormat="1" x14ac:dyDescent="0.2"/>
    <row r="2108" s="12" customFormat="1" x14ac:dyDescent="0.2"/>
    <row r="2109" s="12" customFormat="1" x14ac:dyDescent="0.2"/>
    <row r="2110" s="12" customFormat="1" x14ac:dyDescent="0.2"/>
    <row r="2111" s="12" customFormat="1" x14ac:dyDescent="0.2"/>
    <row r="2112" s="12" customFormat="1" x14ac:dyDescent="0.2"/>
    <row r="2113" s="12" customFormat="1" x14ac:dyDescent="0.2"/>
    <row r="2114" s="12" customFormat="1" x14ac:dyDescent="0.2"/>
    <row r="2115" s="12" customFormat="1" x14ac:dyDescent="0.2"/>
    <row r="2116" s="12" customFormat="1" x14ac:dyDescent="0.2"/>
    <row r="2117" s="12" customFormat="1" x14ac:dyDescent="0.2"/>
    <row r="2118" s="12" customFormat="1" x14ac:dyDescent="0.2"/>
    <row r="2119" s="12" customFormat="1" x14ac:dyDescent="0.2"/>
    <row r="2120" s="12" customFormat="1" x14ac:dyDescent="0.2"/>
    <row r="2121" s="12" customFormat="1" x14ac:dyDescent="0.2"/>
    <row r="2122" s="12" customFormat="1" x14ac:dyDescent="0.2"/>
    <row r="2123" s="12" customFormat="1" x14ac:dyDescent="0.2"/>
    <row r="2124" s="12" customFormat="1" x14ac:dyDescent="0.2"/>
    <row r="2125" s="12" customFormat="1" x14ac:dyDescent="0.2"/>
    <row r="2126" s="12" customFormat="1" x14ac:dyDescent="0.2"/>
    <row r="2127" s="12" customFormat="1" x14ac:dyDescent="0.2"/>
    <row r="2128" s="12" customFormat="1" x14ac:dyDescent="0.2"/>
    <row r="2129" s="12" customFormat="1" x14ac:dyDescent="0.2"/>
    <row r="2130" s="12" customFormat="1" x14ac:dyDescent="0.2"/>
    <row r="2131" s="12" customFormat="1" x14ac:dyDescent="0.2"/>
    <row r="2132" s="12" customFormat="1" x14ac:dyDescent="0.2"/>
    <row r="2133" s="12" customFormat="1" x14ac:dyDescent="0.2"/>
    <row r="2134" s="12" customFormat="1" x14ac:dyDescent="0.2"/>
    <row r="2135" s="12" customFormat="1" x14ac:dyDescent="0.2"/>
    <row r="2136" s="12" customFormat="1" x14ac:dyDescent="0.2"/>
    <row r="2137" s="12" customFormat="1" x14ac:dyDescent="0.2"/>
    <row r="2138" s="12" customFormat="1" x14ac:dyDescent="0.2"/>
    <row r="2139" s="12" customFormat="1" x14ac:dyDescent="0.2"/>
    <row r="2140" s="12" customFormat="1" x14ac:dyDescent="0.2"/>
    <row r="2141" s="12" customFormat="1" x14ac:dyDescent="0.2"/>
    <row r="2142" s="12" customFormat="1" x14ac:dyDescent="0.2"/>
    <row r="2143" s="12" customFormat="1" x14ac:dyDescent="0.2"/>
    <row r="2144" s="12" customFormat="1" x14ac:dyDescent="0.2"/>
    <row r="2145" s="12" customFormat="1" x14ac:dyDescent="0.2"/>
    <row r="2146" s="12" customFormat="1" x14ac:dyDescent="0.2"/>
    <row r="2147" s="12" customFormat="1" x14ac:dyDescent="0.2"/>
    <row r="2148" s="12" customFormat="1" x14ac:dyDescent="0.2"/>
    <row r="2149" s="12" customFormat="1" x14ac:dyDescent="0.2"/>
    <row r="2150" s="12" customFormat="1" x14ac:dyDescent="0.2"/>
    <row r="2151" s="12" customFormat="1" x14ac:dyDescent="0.2"/>
    <row r="2152" s="12" customFormat="1" x14ac:dyDescent="0.2"/>
    <row r="2153" s="12" customFormat="1" x14ac:dyDescent="0.2"/>
    <row r="2154" s="12" customFormat="1" x14ac:dyDescent="0.2"/>
    <row r="2155" s="12" customFormat="1" x14ac:dyDescent="0.2"/>
    <row r="2156" s="12" customFormat="1" x14ac:dyDescent="0.2"/>
    <row r="2157" s="12" customFormat="1" x14ac:dyDescent="0.2"/>
    <row r="2158" s="12" customFormat="1" x14ac:dyDescent="0.2"/>
    <row r="2159" s="12" customFormat="1" x14ac:dyDescent="0.2"/>
    <row r="2160" s="12" customFormat="1" x14ac:dyDescent="0.2"/>
    <row r="2161" s="12" customFormat="1" x14ac:dyDescent="0.2"/>
    <row r="2162" s="12" customFormat="1" x14ac:dyDescent="0.2"/>
    <row r="2163" s="12" customFormat="1" x14ac:dyDescent="0.2"/>
    <row r="2164" s="12" customFormat="1" x14ac:dyDescent="0.2"/>
    <row r="2165" s="12" customFormat="1" x14ac:dyDescent="0.2"/>
    <row r="2166" s="12" customFormat="1" x14ac:dyDescent="0.2"/>
    <row r="2167" s="12" customFormat="1" x14ac:dyDescent="0.2"/>
    <row r="2168" s="12" customFormat="1" x14ac:dyDescent="0.2"/>
    <row r="2169" s="12" customFormat="1" x14ac:dyDescent="0.2"/>
    <row r="2170" s="12" customFormat="1" x14ac:dyDescent="0.2"/>
    <row r="2171" s="12" customFormat="1" x14ac:dyDescent="0.2"/>
    <row r="2172" s="12" customFormat="1" x14ac:dyDescent="0.2"/>
    <row r="2173" s="12" customFormat="1" x14ac:dyDescent="0.2"/>
    <row r="2174" s="12" customFormat="1" x14ac:dyDescent="0.2"/>
    <row r="2175" s="12" customFormat="1" x14ac:dyDescent="0.2"/>
    <row r="2176" s="12" customFormat="1" x14ac:dyDescent="0.2"/>
    <row r="2177" s="12" customFormat="1" x14ac:dyDescent="0.2"/>
    <row r="2178" s="12" customFormat="1" x14ac:dyDescent="0.2"/>
    <row r="2179" s="12" customFormat="1" x14ac:dyDescent="0.2"/>
    <row r="2180" s="12" customFormat="1" x14ac:dyDescent="0.2"/>
    <row r="2181" s="12" customFormat="1" x14ac:dyDescent="0.2"/>
    <row r="2182" s="12" customFormat="1" x14ac:dyDescent="0.2"/>
    <row r="2183" s="12" customFormat="1" x14ac:dyDescent="0.2"/>
    <row r="2184" s="12" customFormat="1" x14ac:dyDescent="0.2"/>
    <row r="2185" s="12" customFormat="1" x14ac:dyDescent="0.2"/>
    <row r="2186" s="12" customFormat="1" x14ac:dyDescent="0.2"/>
    <row r="2187" s="12" customFormat="1" x14ac:dyDescent="0.2"/>
    <row r="2188" s="12" customFormat="1" x14ac:dyDescent="0.2"/>
    <row r="2189" s="12" customFormat="1" x14ac:dyDescent="0.2"/>
    <row r="2190" s="12" customFormat="1" x14ac:dyDescent="0.2"/>
    <row r="2191" s="12" customFormat="1" x14ac:dyDescent="0.2"/>
    <row r="2192" s="12" customFormat="1" x14ac:dyDescent="0.2"/>
    <row r="2193" s="12" customFormat="1" x14ac:dyDescent="0.2"/>
    <row r="2194" s="12" customFormat="1" x14ac:dyDescent="0.2"/>
    <row r="2195" s="12" customFormat="1" x14ac:dyDescent="0.2"/>
    <row r="2196" s="12" customFormat="1" x14ac:dyDescent="0.2"/>
    <row r="2197" s="12" customFormat="1" x14ac:dyDescent="0.2"/>
    <row r="2198" s="12" customFormat="1" x14ac:dyDescent="0.2"/>
    <row r="2199" s="12" customFormat="1" x14ac:dyDescent="0.2"/>
    <row r="2200" s="12" customFormat="1" x14ac:dyDescent="0.2"/>
    <row r="2201" s="12" customFormat="1" x14ac:dyDescent="0.2"/>
    <row r="2202" s="12" customFormat="1" x14ac:dyDescent="0.2"/>
    <row r="2203" s="12" customFormat="1" x14ac:dyDescent="0.2"/>
    <row r="2204" s="12" customFormat="1" x14ac:dyDescent="0.2"/>
    <row r="2205" s="12" customFormat="1" x14ac:dyDescent="0.2"/>
    <row r="2206" s="12" customFormat="1" x14ac:dyDescent="0.2"/>
    <row r="2207" s="12" customFormat="1" x14ac:dyDescent="0.2"/>
    <row r="2208" s="12" customFormat="1" x14ac:dyDescent="0.2"/>
    <row r="2209" s="12" customFormat="1" x14ac:dyDescent="0.2"/>
    <row r="2210" s="12" customFormat="1" x14ac:dyDescent="0.2"/>
    <row r="2211" s="12" customFormat="1" x14ac:dyDescent="0.2"/>
    <row r="2212" s="12" customFormat="1" x14ac:dyDescent="0.2"/>
    <row r="2213" s="12" customFormat="1" x14ac:dyDescent="0.2"/>
    <row r="2214" s="12" customFormat="1" x14ac:dyDescent="0.2"/>
    <row r="2215" s="12" customFormat="1" x14ac:dyDescent="0.2"/>
    <row r="2216" s="12" customFormat="1" x14ac:dyDescent="0.2"/>
    <row r="2217" s="12" customFormat="1" x14ac:dyDescent="0.2"/>
    <row r="2218" s="12" customFormat="1" x14ac:dyDescent="0.2"/>
    <row r="2219" s="12" customFormat="1" x14ac:dyDescent="0.2"/>
    <row r="2220" s="12" customFormat="1" x14ac:dyDescent="0.2"/>
    <row r="2221" s="12" customFormat="1" x14ac:dyDescent="0.2"/>
    <row r="2222" s="12" customFormat="1" x14ac:dyDescent="0.2"/>
    <row r="2223" s="12" customFormat="1" x14ac:dyDescent="0.2"/>
    <row r="2224" s="12" customFormat="1" x14ac:dyDescent="0.2"/>
    <row r="2225" s="12" customFormat="1" x14ac:dyDescent="0.2"/>
    <row r="2226" s="12" customFormat="1" x14ac:dyDescent="0.2"/>
    <row r="2227" s="12" customFormat="1" x14ac:dyDescent="0.2"/>
    <row r="2228" s="12" customFormat="1" x14ac:dyDescent="0.2"/>
    <row r="2229" s="12" customFormat="1" x14ac:dyDescent="0.2"/>
    <row r="2230" s="12" customFormat="1" x14ac:dyDescent="0.2"/>
    <row r="2231" s="12" customFormat="1" x14ac:dyDescent="0.2"/>
    <row r="2232" s="12" customFormat="1" x14ac:dyDescent="0.2"/>
    <row r="2233" s="12" customFormat="1" x14ac:dyDescent="0.2"/>
    <row r="2234" s="12" customFormat="1" x14ac:dyDescent="0.2"/>
    <row r="2235" s="12" customFormat="1" x14ac:dyDescent="0.2"/>
    <row r="2236" s="12" customFormat="1" x14ac:dyDescent="0.2"/>
    <row r="2237" s="12" customFormat="1" x14ac:dyDescent="0.2"/>
    <row r="2238" s="12" customFormat="1" x14ac:dyDescent="0.2"/>
    <row r="2239" s="12" customFormat="1" x14ac:dyDescent="0.2"/>
    <row r="2240" s="12" customFormat="1" x14ac:dyDescent="0.2"/>
    <row r="2241" s="12" customFormat="1" x14ac:dyDescent="0.2"/>
    <row r="2242" s="12" customFormat="1" x14ac:dyDescent="0.2"/>
    <row r="2243" s="12" customFormat="1" x14ac:dyDescent="0.2"/>
    <row r="2244" s="12" customFormat="1" x14ac:dyDescent="0.2"/>
    <row r="2245" s="12" customFormat="1" x14ac:dyDescent="0.2"/>
    <row r="2246" s="12" customFormat="1" x14ac:dyDescent="0.2"/>
    <row r="2247" s="12" customFormat="1" x14ac:dyDescent="0.2"/>
    <row r="2248" s="12" customFormat="1" x14ac:dyDescent="0.2"/>
    <row r="2249" s="12" customFormat="1" x14ac:dyDescent="0.2"/>
    <row r="2250" s="12" customFormat="1" x14ac:dyDescent="0.2"/>
    <row r="2251" s="12" customFormat="1" x14ac:dyDescent="0.2"/>
    <row r="2252" s="12" customFormat="1" x14ac:dyDescent="0.2"/>
    <row r="2253" s="12" customFormat="1" x14ac:dyDescent="0.2"/>
    <row r="2254" s="12" customFormat="1" x14ac:dyDescent="0.2"/>
    <row r="2255" s="12" customFormat="1" x14ac:dyDescent="0.2"/>
    <row r="2256" s="12" customFormat="1" x14ac:dyDescent="0.2"/>
    <row r="2257" s="12" customFormat="1" x14ac:dyDescent="0.2"/>
    <row r="2258" s="12" customFormat="1" x14ac:dyDescent="0.2"/>
    <row r="2259" s="12" customFormat="1" x14ac:dyDescent="0.2"/>
    <row r="2260" s="12" customFormat="1" x14ac:dyDescent="0.2"/>
    <row r="2261" s="12" customFormat="1" x14ac:dyDescent="0.2"/>
    <row r="2262" s="12" customFormat="1" x14ac:dyDescent="0.2"/>
    <row r="2263" s="12" customFormat="1" x14ac:dyDescent="0.2"/>
    <row r="2264" s="12" customFormat="1" x14ac:dyDescent="0.2"/>
    <row r="2265" s="12" customFormat="1" x14ac:dyDescent="0.2"/>
    <row r="2266" s="12" customFormat="1" x14ac:dyDescent="0.2"/>
    <row r="2267" s="12" customFormat="1" x14ac:dyDescent="0.2"/>
    <row r="2268" s="12" customFormat="1" x14ac:dyDescent="0.2"/>
    <row r="2269" s="12" customFormat="1" x14ac:dyDescent="0.2"/>
    <row r="2270" s="12" customFormat="1" x14ac:dyDescent="0.2"/>
    <row r="2271" s="12" customFormat="1" x14ac:dyDescent="0.2"/>
    <row r="2272" s="12" customFormat="1" x14ac:dyDescent="0.2"/>
    <row r="2273" s="12" customFormat="1" x14ac:dyDescent="0.2"/>
    <row r="2274" s="12" customFormat="1" x14ac:dyDescent="0.2"/>
    <row r="2275" s="12" customFormat="1" x14ac:dyDescent="0.2"/>
    <row r="2276" s="12" customFormat="1" x14ac:dyDescent="0.2"/>
    <row r="2277" s="12" customFormat="1" x14ac:dyDescent="0.2"/>
    <row r="2278" s="12" customFormat="1" x14ac:dyDescent="0.2"/>
    <row r="2279" s="12" customFormat="1" x14ac:dyDescent="0.2"/>
    <row r="2280" s="12" customFormat="1" x14ac:dyDescent="0.2"/>
    <row r="2281" s="12" customFormat="1" x14ac:dyDescent="0.2"/>
    <row r="2282" s="12" customFormat="1" x14ac:dyDescent="0.2"/>
    <row r="2283" s="12" customFormat="1" x14ac:dyDescent="0.2"/>
    <row r="2284" s="12" customFormat="1" x14ac:dyDescent="0.2"/>
    <row r="2285" s="12" customFormat="1" x14ac:dyDescent="0.2"/>
    <row r="2286" s="12" customFormat="1" x14ac:dyDescent="0.2"/>
    <row r="2287" s="12" customFormat="1" x14ac:dyDescent="0.2"/>
    <row r="2288" s="12" customFormat="1" x14ac:dyDescent="0.2"/>
    <row r="2289" s="12" customFormat="1" x14ac:dyDescent="0.2"/>
    <row r="2290" s="12" customFormat="1" x14ac:dyDescent="0.2"/>
    <row r="2291" s="12" customFormat="1" x14ac:dyDescent="0.2"/>
    <row r="2292" s="12" customFormat="1" x14ac:dyDescent="0.2"/>
    <row r="2293" s="12" customFormat="1" x14ac:dyDescent="0.2"/>
    <row r="2294" s="12" customFormat="1" x14ac:dyDescent="0.2"/>
    <row r="2295" s="12" customFormat="1" x14ac:dyDescent="0.2"/>
    <row r="2296" s="12" customFormat="1" x14ac:dyDescent="0.2"/>
    <row r="2297" s="12" customFormat="1" x14ac:dyDescent="0.2"/>
    <row r="2298" s="12" customFormat="1" x14ac:dyDescent="0.2"/>
    <row r="2299" s="12" customFormat="1" x14ac:dyDescent="0.2"/>
    <row r="2300" s="12" customFormat="1" x14ac:dyDescent="0.2"/>
    <row r="2301" s="12" customFormat="1" x14ac:dyDescent="0.2"/>
    <row r="2302" s="12" customFormat="1" x14ac:dyDescent="0.2"/>
    <row r="2303" s="12" customFormat="1" x14ac:dyDescent="0.2"/>
    <row r="2304" s="12" customFormat="1" x14ac:dyDescent="0.2"/>
    <row r="2305" s="12" customFormat="1" x14ac:dyDescent="0.2"/>
    <row r="2306" s="12" customFormat="1" x14ac:dyDescent="0.2"/>
    <row r="2307" s="12" customFormat="1" x14ac:dyDescent="0.2"/>
    <row r="2308" s="12" customFormat="1" x14ac:dyDescent="0.2"/>
    <row r="2309" s="12" customFormat="1" x14ac:dyDescent="0.2"/>
    <row r="2310" s="12" customFormat="1" x14ac:dyDescent="0.2"/>
    <row r="2311" s="12" customFormat="1" x14ac:dyDescent="0.2"/>
    <row r="2312" s="12" customFormat="1" x14ac:dyDescent="0.2"/>
    <row r="2313" s="12" customFormat="1" x14ac:dyDescent="0.2"/>
    <row r="2314" s="12" customFormat="1" x14ac:dyDescent="0.2"/>
    <row r="2315" s="12" customFormat="1" x14ac:dyDescent="0.2"/>
    <row r="2316" s="12" customFormat="1" x14ac:dyDescent="0.2"/>
    <row r="2317" s="12" customFormat="1" x14ac:dyDescent="0.2"/>
    <row r="2318" s="12" customFormat="1" x14ac:dyDescent="0.2"/>
    <row r="2319" s="12" customFormat="1" x14ac:dyDescent="0.2"/>
    <row r="2320" s="12" customFormat="1" x14ac:dyDescent="0.2"/>
    <row r="2321" s="12" customFormat="1" x14ac:dyDescent="0.2"/>
    <row r="2322" s="12" customFormat="1" x14ac:dyDescent="0.2"/>
    <row r="2323" s="12" customFormat="1" x14ac:dyDescent="0.2"/>
    <row r="2324" s="12" customFormat="1" x14ac:dyDescent="0.2"/>
    <row r="2325" s="12" customFormat="1" x14ac:dyDescent="0.2"/>
    <row r="2326" s="12" customFormat="1" x14ac:dyDescent="0.2"/>
    <row r="2327" s="12" customFormat="1" x14ac:dyDescent="0.2"/>
    <row r="2328" s="12" customFormat="1" x14ac:dyDescent="0.2"/>
    <row r="2329" s="12" customFormat="1" x14ac:dyDescent="0.2"/>
    <row r="2330" s="12" customFormat="1" x14ac:dyDescent="0.2"/>
    <row r="2331" s="12" customFormat="1" x14ac:dyDescent="0.2"/>
    <row r="2332" s="12" customFormat="1" x14ac:dyDescent="0.2"/>
    <row r="2333" s="12" customFormat="1" x14ac:dyDescent="0.2"/>
    <row r="2334" s="12" customFormat="1" x14ac:dyDescent="0.2"/>
    <row r="2335" s="12" customFormat="1" x14ac:dyDescent="0.2"/>
    <row r="2336" s="12" customFormat="1" x14ac:dyDescent="0.2"/>
    <row r="2337" s="12" customFormat="1" x14ac:dyDescent="0.2"/>
    <row r="2338" s="12" customFormat="1" x14ac:dyDescent="0.2"/>
    <row r="2339" s="12" customFormat="1" x14ac:dyDescent="0.2"/>
    <row r="2340" s="12" customFormat="1" x14ac:dyDescent="0.2"/>
    <row r="2341" s="12" customFormat="1" x14ac:dyDescent="0.2"/>
    <row r="2342" s="12" customFormat="1" x14ac:dyDescent="0.2"/>
    <row r="2343" s="12" customFormat="1" x14ac:dyDescent="0.2"/>
    <row r="2344" s="12" customFormat="1" x14ac:dyDescent="0.2"/>
    <row r="2345" s="12" customFormat="1" x14ac:dyDescent="0.2"/>
    <row r="2346" s="12" customFormat="1" x14ac:dyDescent="0.2"/>
    <row r="2347" s="12" customFormat="1" x14ac:dyDescent="0.2"/>
    <row r="2348" s="12" customFormat="1" x14ac:dyDescent="0.2"/>
    <row r="2349" s="12" customFormat="1" x14ac:dyDescent="0.2"/>
    <row r="2350" s="12" customFormat="1" x14ac:dyDescent="0.2"/>
    <row r="2351" s="12" customFormat="1" x14ac:dyDescent="0.2"/>
    <row r="2352" s="12" customFormat="1" x14ac:dyDescent="0.2"/>
    <row r="2353" s="12" customFormat="1" x14ac:dyDescent="0.2"/>
    <row r="2354" s="12" customFormat="1" x14ac:dyDescent="0.2"/>
    <row r="2355" s="12" customFormat="1" x14ac:dyDescent="0.2"/>
    <row r="2356" s="12" customFormat="1" x14ac:dyDescent="0.2"/>
    <row r="2357" s="12" customFormat="1" x14ac:dyDescent="0.2"/>
    <row r="2358" s="12" customFormat="1" x14ac:dyDescent="0.2"/>
    <row r="2359" s="12" customFormat="1" x14ac:dyDescent="0.2"/>
    <row r="2360" s="12" customFormat="1" x14ac:dyDescent="0.2"/>
    <row r="2361" s="12" customFormat="1" x14ac:dyDescent="0.2"/>
    <row r="2362" s="12" customFormat="1" x14ac:dyDescent="0.2"/>
    <row r="2363" s="12" customFormat="1" x14ac:dyDescent="0.2"/>
    <row r="2364" s="12" customFormat="1" x14ac:dyDescent="0.2"/>
    <row r="2365" s="12" customFormat="1" x14ac:dyDescent="0.2"/>
    <row r="2366" s="12" customFormat="1" x14ac:dyDescent="0.2"/>
    <row r="2367" s="12" customFormat="1" x14ac:dyDescent="0.2"/>
    <row r="2368" s="12" customFormat="1" x14ac:dyDescent="0.2"/>
    <row r="2369" s="12" customFormat="1" x14ac:dyDescent="0.2"/>
    <row r="2370" s="12" customFormat="1" x14ac:dyDescent="0.2"/>
    <row r="2371" s="12" customFormat="1" x14ac:dyDescent="0.2"/>
    <row r="2372" s="12" customFormat="1" x14ac:dyDescent="0.2"/>
    <row r="2373" s="12" customFormat="1" x14ac:dyDescent="0.2"/>
    <row r="2374" s="12" customFormat="1" x14ac:dyDescent="0.2"/>
    <row r="2375" s="12" customFormat="1" x14ac:dyDescent="0.2"/>
    <row r="2376" s="12" customFormat="1" x14ac:dyDescent="0.2"/>
    <row r="2377" s="12" customFormat="1" x14ac:dyDescent="0.2"/>
    <row r="2378" s="12" customFormat="1" x14ac:dyDescent="0.2"/>
    <row r="2379" s="12" customFormat="1" x14ac:dyDescent="0.2"/>
    <row r="2380" s="12" customFormat="1" x14ac:dyDescent="0.2"/>
    <row r="2381" s="12" customFormat="1" x14ac:dyDescent="0.2"/>
    <row r="2382" s="12" customFormat="1" x14ac:dyDescent="0.2"/>
    <row r="2383" s="12" customFormat="1" x14ac:dyDescent="0.2"/>
    <row r="2384" s="12" customFormat="1" x14ac:dyDescent="0.2"/>
    <row r="2385" s="12" customFormat="1" x14ac:dyDescent="0.2"/>
    <row r="2386" s="12" customFormat="1" x14ac:dyDescent="0.2"/>
    <row r="2387" s="12" customFormat="1" x14ac:dyDescent="0.2"/>
    <row r="2388" s="12" customFormat="1" x14ac:dyDescent="0.2"/>
    <row r="2389" s="12" customFormat="1" x14ac:dyDescent="0.2"/>
    <row r="2390" s="12" customFormat="1" x14ac:dyDescent="0.2"/>
    <row r="2391" s="12" customFormat="1" x14ac:dyDescent="0.2"/>
    <row r="2392" s="12" customFormat="1" x14ac:dyDescent="0.2"/>
    <row r="2393" s="12" customFormat="1" x14ac:dyDescent="0.2"/>
    <row r="2394" s="12" customFormat="1" x14ac:dyDescent="0.2"/>
    <row r="2395" s="12" customFormat="1" x14ac:dyDescent="0.2"/>
    <row r="2396" s="12" customFormat="1" x14ac:dyDescent="0.2"/>
    <row r="2397" s="12" customFormat="1" x14ac:dyDescent="0.2"/>
    <row r="2398" s="12" customFormat="1" x14ac:dyDescent="0.2"/>
    <row r="2399" s="12" customFormat="1" x14ac:dyDescent="0.2"/>
    <row r="2400" s="12" customFormat="1" x14ac:dyDescent="0.2"/>
    <row r="2401" s="12" customFormat="1" x14ac:dyDescent="0.2"/>
    <row r="2402" s="12" customFormat="1" x14ac:dyDescent="0.2"/>
    <row r="2403" s="12" customFormat="1" x14ac:dyDescent="0.2"/>
    <row r="2404" s="12" customFormat="1" x14ac:dyDescent="0.2"/>
    <row r="2405" s="12" customFormat="1" x14ac:dyDescent="0.2"/>
    <row r="2406" s="12" customFormat="1" x14ac:dyDescent="0.2"/>
    <row r="2407" s="12" customFormat="1" x14ac:dyDescent="0.2"/>
    <row r="2408" s="12" customFormat="1" x14ac:dyDescent="0.2"/>
    <row r="2409" s="12" customFormat="1" x14ac:dyDescent="0.2"/>
    <row r="2410" s="12" customFormat="1" x14ac:dyDescent="0.2"/>
    <row r="2411" s="12" customFormat="1" x14ac:dyDescent="0.2"/>
    <row r="2412" s="12" customFormat="1" x14ac:dyDescent="0.2"/>
    <row r="2413" s="12" customFormat="1" x14ac:dyDescent="0.2"/>
    <row r="2414" s="12" customFormat="1" x14ac:dyDescent="0.2"/>
    <row r="2415" s="12" customFormat="1" x14ac:dyDescent="0.2"/>
    <row r="2416" s="12" customFormat="1" x14ac:dyDescent="0.2"/>
    <row r="2417" s="12" customFormat="1" x14ac:dyDescent="0.2"/>
    <row r="2418" s="12" customFormat="1" x14ac:dyDescent="0.2"/>
    <row r="2419" s="12" customFormat="1" x14ac:dyDescent="0.2"/>
    <row r="2420" s="12" customFormat="1" x14ac:dyDescent="0.2"/>
    <row r="2421" s="12" customFormat="1" x14ac:dyDescent="0.2"/>
    <row r="2422" s="12" customFormat="1" x14ac:dyDescent="0.2"/>
    <row r="2423" s="12" customFormat="1" x14ac:dyDescent="0.2"/>
    <row r="2424" s="12" customFormat="1" x14ac:dyDescent="0.2"/>
    <row r="2425" s="12" customFormat="1" x14ac:dyDescent="0.2"/>
    <row r="2426" s="12" customFormat="1" x14ac:dyDescent="0.2"/>
    <row r="2427" s="12" customFormat="1" x14ac:dyDescent="0.2"/>
    <row r="2428" s="12" customFormat="1" x14ac:dyDescent="0.2"/>
    <row r="2429" s="12" customFormat="1" x14ac:dyDescent="0.2"/>
    <row r="2430" s="12" customFormat="1" x14ac:dyDescent="0.2"/>
    <row r="2431" s="12" customFormat="1" x14ac:dyDescent="0.2"/>
    <row r="2432" s="12" customFormat="1" x14ac:dyDescent="0.2"/>
    <row r="2433" s="12" customFormat="1" x14ac:dyDescent="0.2"/>
    <row r="2434" s="12" customFormat="1" x14ac:dyDescent="0.2"/>
    <row r="2435" s="12" customFormat="1" x14ac:dyDescent="0.2"/>
    <row r="2436" s="12" customFormat="1" x14ac:dyDescent="0.2"/>
    <row r="2437" s="12" customFormat="1" x14ac:dyDescent="0.2"/>
    <row r="2438" s="12" customFormat="1" x14ac:dyDescent="0.2"/>
    <row r="2439" s="12" customFormat="1" x14ac:dyDescent="0.2"/>
    <row r="2440" s="12" customFormat="1" x14ac:dyDescent="0.2"/>
    <row r="2441" s="12" customFormat="1" x14ac:dyDescent="0.2"/>
    <row r="2442" s="12" customFormat="1" x14ac:dyDescent="0.2"/>
    <row r="2443" s="12" customFormat="1" x14ac:dyDescent="0.2"/>
    <row r="2444" s="12" customFormat="1" x14ac:dyDescent="0.2"/>
    <row r="2445" s="12" customFormat="1" x14ac:dyDescent="0.2"/>
    <row r="2446" s="12" customFormat="1" x14ac:dyDescent="0.2"/>
    <row r="2447" s="12" customFormat="1" x14ac:dyDescent="0.2"/>
    <row r="2448" s="12" customFormat="1" x14ac:dyDescent="0.2"/>
    <row r="2449" s="12" customFormat="1" x14ac:dyDescent="0.2"/>
    <row r="2450" s="12" customFormat="1" x14ac:dyDescent="0.2"/>
    <row r="2451" s="12" customFormat="1" x14ac:dyDescent="0.2"/>
    <row r="2452" s="12" customFormat="1" x14ac:dyDescent="0.2"/>
    <row r="2453" s="12" customFormat="1" x14ac:dyDescent="0.2"/>
    <row r="2454" s="12" customFormat="1" x14ac:dyDescent="0.2"/>
    <row r="2455" s="12" customFormat="1" x14ac:dyDescent="0.2"/>
    <row r="2456" s="12" customFormat="1" x14ac:dyDescent="0.2"/>
    <row r="2457" s="12" customFormat="1" x14ac:dyDescent="0.2"/>
    <row r="2458" s="12" customFormat="1" x14ac:dyDescent="0.2"/>
    <row r="2459" s="12" customFormat="1" x14ac:dyDescent="0.2"/>
    <row r="2460" s="12" customFormat="1" x14ac:dyDescent="0.2"/>
    <row r="2461" s="12" customFormat="1" x14ac:dyDescent="0.2"/>
    <row r="2462" s="12" customFormat="1" x14ac:dyDescent="0.2"/>
    <row r="2463" s="12" customFormat="1" x14ac:dyDescent="0.2"/>
    <row r="2464" s="12" customFormat="1" x14ac:dyDescent="0.2"/>
    <row r="2465" s="12" customFormat="1" x14ac:dyDescent="0.2"/>
    <row r="2466" s="12" customFormat="1" x14ac:dyDescent="0.2"/>
    <row r="2467" s="12" customFormat="1" x14ac:dyDescent="0.2"/>
    <row r="2468" s="12" customFormat="1" x14ac:dyDescent="0.2"/>
    <row r="2469" s="12" customFormat="1" x14ac:dyDescent="0.2"/>
    <row r="2470" s="12" customFormat="1" x14ac:dyDescent="0.2"/>
    <row r="2471" s="12" customFormat="1" x14ac:dyDescent="0.2"/>
    <row r="2472" s="12" customFormat="1" x14ac:dyDescent="0.2"/>
    <row r="2473" s="12" customFormat="1" x14ac:dyDescent="0.2"/>
    <row r="2474" s="12" customFormat="1" x14ac:dyDescent="0.2"/>
    <row r="2475" s="12" customFormat="1" x14ac:dyDescent="0.2"/>
    <row r="2476" s="12" customFormat="1" x14ac:dyDescent="0.2"/>
    <row r="2477" s="12" customFormat="1" x14ac:dyDescent="0.2"/>
    <row r="2478" s="12" customFormat="1" x14ac:dyDescent="0.2"/>
    <row r="2479" s="12" customFormat="1" x14ac:dyDescent="0.2"/>
    <row r="2480" s="12" customFormat="1" x14ac:dyDescent="0.2"/>
    <row r="2481" s="12" customFormat="1" x14ac:dyDescent="0.2"/>
    <row r="2482" s="12" customFormat="1" x14ac:dyDescent="0.2"/>
    <row r="2483" s="12" customFormat="1" x14ac:dyDescent="0.2"/>
    <row r="2484" s="12" customFormat="1" x14ac:dyDescent="0.2"/>
    <row r="2485" s="12" customFormat="1" x14ac:dyDescent="0.2"/>
    <row r="2486" s="12" customFormat="1" x14ac:dyDescent="0.2"/>
    <row r="2487" s="12" customFormat="1" x14ac:dyDescent="0.2"/>
    <row r="2488" s="12" customFormat="1" x14ac:dyDescent="0.2"/>
    <row r="2489" s="12" customFormat="1" x14ac:dyDescent="0.2"/>
    <row r="2490" s="12" customFormat="1" x14ac:dyDescent="0.2"/>
    <row r="2491" s="12" customFormat="1" x14ac:dyDescent="0.2"/>
    <row r="2492" s="12" customFormat="1" x14ac:dyDescent="0.2"/>
    <row r="2493" s="12" customFormat="1" x14ac:dyDescent="0.2"/>
    <row r="2494" s="12" customFormat="1" x14ac:dyDescent="0.2"/>
    <row r="2495" s="12" customFormat="1" x14ac:dyDescent="0.2"/>
    <row r="2496" s="12" customFormat="1" x14ac:dyDescent="0.2"/>
    <row r="2497" s="12" customFormat="1" x14ac:dyDescent="0.2"/>
    <row r="2498" s="12" customFormat="1" x14ac:dyDescent="0.2"/>
    <row r="2499" s="12" customFormat="1" x14ac:dyDescent="0.2"/>
    <row r="2500" s="12" customFormat="1" x14ac:dyDescent="0.2"/>
    <row r="2501" s="12" customFormat="1" x14ac:dyDescent="0.2"/>
    <row r="2502" s="12" customFormat="1" x14ac:dyDescent="0.2"/>
    <row r="2503" s="12" customFormat="1" x14ac:dyDescent="0.2"/>
    <row r="2504" s="12" customFormat="1" x14ac:dyDescent="0.2"/>
    <row r="2505" s="12" customFormat="1" x14ac:dyDescent="0.2"/>
    <row r="2506" s="12" customFormat="1" x14ac:dyDescent="0.2"/>
    <row r="2507" s="12" customFormat="1" x14ac:dyDescent="0.2"/>
    <row r="2508" s="12" customFormat="1" x14ac:dyDescent="0.2"/>
    <row r="2509" s="12" customFormat="1" x14ac:dyDescent="0.2"/>
    <row r="2510" s="12" customFormat="1" x14ac:dyDescent="0.2"/>
    <row r="2511" s="12" customFormat="1" x14ac:dyDescent="0.2"/>
    <row r="2512" s="12" customFormat="1" x14ac:dyDescent="0.2"/>
    <row r="2513" s="12" customFormat="1" x14ac:dyDescent="0.2"/>
    <row r="2514" s="12" customFormat="1" x14ac:dyDescent="0.2"/>
    <row r="2515" s="12" customFormat="1" x14ac:dyDescent="0.2"/>
    <row r="2516" s="12" customFormat="1" x14ac:dyDescent="0.2"/>
    <row r="2517" s="12" customFormat="1" x14ac:dyDescent="0.2"/>
    <row r="2518" s="12" customFormat="1" x14ac:dyDescent="0.2"/>
    <row r="2519" s="12" customFormat="1" x14ac:dyDescent="0.2"/>
    <row r="2520" s="12" customFormat="1" x14ac:dyDescent="0.2"/>
    <row r="2521" s="12" customFormat="1" x14ac:dyDescent="0.2"/>
    <row r="2522" s="12" customFormat="1" x14ac:dyDescent="0.2"/>
    <row r="2523" s="12" customFormat="1" x14ac:dyDescent="0.2"/>
    <row r="2524" s="12" customFormat="1" x14ac:dyDescent="0.2"/>
    <row r="2525" s="12" customFormat="1" x14ac:dyDescent="0.2"/>
    <row r="2526" s="12" customFormat="1" x14ac:dyDescent="0.2"/>
    <row r="2527" s="12" customFormat="1" x14ac:dyDescent="0.2"/>
    <row r="2528" s="12" customFormat="1" x14ac:dyDescent="0.2"/>
    <row r="2529" s="12" customFormat="1" x14ac:dyDescent="0.2"/>
    <row r="2530" s="12" customFormat="1" x14ac:dyDescent="0.2"/>
    <row r="2531" s="12" customFormat="1" x14ac:dyDescent="0.2"/>
    <row r="2532" s="12" customFormat="1" x14ac:dyDescent="0.2"/>
    <row r="2533" s="12" customFormat="1" x14ac:dyDescent="0.2"/>
    <row r="2534" s="12" customFormat="1" x14ac:dyDescent="0.2"/>
    <row r="2535" s="12" customFormat="1" x14ac:dyDescent="0.2"/>
    <row r="2536" s="12" customFormat="1" x14ac:dyDescent="0.2"/>
    <row r="2537" s="12" customFormat="1" x14ac:dyDescent="0.2"/>
    <row r="2538" s="12" customFormat="1" x14ac:dyDescent="0.2"/>
    <row r="2539" s="12" customFormat="1" x14ac:dyDescent="0.2"/>
    <row r="2540" s="12" customFormat="1" x14ac:dyDescent="0.2"/>
    <row r="2541" s="12" customFormat="1" x14ac:dyDescent="0.2"/>
    <row r="2542" s="12" customFormat="1" x14ac:dyDescent="0.2"/>
    <row r="2543" s="12" customFormat="1" x14ac:dyDescent="0.2"/>
    <row r="2544" s="12" customFormat="1" x14ac:dyDescent="0.2"/>
    <row r="2545" s="12" customFormat="1" x14ac:dyDescent="0.2"/>
    <row r="2546" s="12" customFormat="1" x14ac:dyDescent="0.2"/>
    <row r="2547" s="12" customFormat="1" x14ac:dyDescent="0.2"/>
    <row r="2548" s="12" customFormat="1" x14ac:dyDescent="0.2"/>
    <row r="2549" s="12" customFormat="1" x14ac:dyDescent="0.2"/>
    <row r="2550" s="12" customFormat="1" x14ac:dyDescent="0.2"/>
    <row r="2551" s="12" customFormat="1" x14ac:dyDescent="0.2"/>
    <row r="2552" s="12" customFormat="1" x14ac:dyDescent="0.2"/>
    <row r="2553" s="12" customFormat="1" x14ac:dyDescent="0.2"/>
    <row r="2554" s="12" customFormat="1" x14ac:dyDescent="0.2"/>
    <row r="2555" s="12" customFormat="1" x14ac:dyDescent="0.2"/>
    <row r="2556" s="12" customFormat="1" x14ac:dyDescent="0.2"/>
    <row r="2557" s="12" customFormat="1" x14ac:dyDescent="0.2"/>
    <row r="2558" s="12" customFormat="1" x14ac:dyDescent="0.2"/>
    <row r="2559" s="12" customFormat="1" x14ac:dyDescent="0.2"/>
    <row r="2560" s="12" customFormat="1" x14ac:dyDescent="0.2"/>
    <row r="2561" s="12" customFormat="1" x14ac:dyDescent="0.2"/>
    <row r="2562" s="12" customFormat="1" x14ac:dyDescent="0.2"/>
    <row r="2563" s="12" customFormat="1" x14ac:dyDescent="0.2"/>
    <row r="2564" s="12" customFormat="1" x14ac:dyDescent="0.2"/>
    <row r="2565" s="12" customFormat="1" x14ac:dyDescent="0.2"/>
    <row r="2566" s="12" customFormat="1" x14ac:dyDescent="0.2"/>
    <row r="2567" s="12" customFormat="1" x14ac:dyDescent="0.2"/>
    <row r="2568" s="12" customFormat="1" x14ac:dyDescent="0.2"/>
    <row r="2569" s="12" customFormat="1" x14ac:dyDescent="0.2"/>
    <row r="2570" s="12" customFormat="1" x14ac:dyDescent="0.2"/>
    <row r="2571" s="12" customFormat="1" x14ac:dyDescent="0.2"/>
    <row r="2572" s="12" customFormat="1" x14ac:dyDescent="0.2"/>
    <row r="2573" s="12" customFormat="1" x14ac:dyDescent="0.2"/>
    <row r="2574" s="12" customFormat="1" x14ac:dyDescent="0.2"/>
    <row r="2575" s="12" customFormat="1" x14ac:dyDescent="0.2"/>
    <row r="2576" s="12" customFormat="1" x14ac:dyDescent="0.2"/>
    <row r="2577" s="12" customFormat="1" x14ac:dyDescent="0.2"/>
    <row r="2578" s="12" customFormat="1" x14ac:dyDescent="0.2"/>
    <row r="2579" s="12" customFormat="1" x14ac:dyDescent="0.2"/>
    <row r="2580" s="12" customFormat="1" x14ac:dyDescent="0.2"/>
    <row r="2581" s="12" customFormat="1" x14ac:dyDescent="0.2"/>
    <row r="2582" s="12" customFormat="1" x14ac:dyDescent="0.2"/>
    <row r="2583" s="12" customFormat="1" x14ac:dyDescent="0.2"/>
    <row r="2584" s="12" customFormat="1" x14ac:dyDescent="0.2"/>
    <row r="2585" s="12" customFormat="1" x14ac:dyDescent="0.2"/>
    <row r="2586" s="12" customFormat="1" x14ac:dyDescent="0.2"/>
    <row r="2587" s="12" customFormat="1" x14ac:dyDescent="0.2"/>
    <row r="2588" s="12" customFormat="1" x14ac:dyDescent="0.2"/>
    <row r="2589" s="12" customFormat="1" x14ac:dyDescent="0.2"/>
    <row r="2590" s="12" customFormat="1" x14ac:dyDescent="0.2"/>
    <row r="2591" s="12" customFormat="1" x14ac:dyDescent="0.2"/>
    <row r="2592" s="12" customFormat="1" x14ac:dyDescent="0.2"/>
    <row r="2593" s="12" customFormat="1" x14ac:dyDescent="0.2"/>
    <row r="2594" s="12" customFormat="1" x14ac:dyDescent="0.2"/>
    <row r="2595" s="12" customFormat="1" x14ac:dyDescent="0.2"/>
    <row r="2596" s="12" customFormat="1" x14ac:dyDescent="0.2"/>
    <row r="2597" s="12" customFormat="1" x14ac:dyDescent="0.2"/>
    <row r="2598" s="12" customFormat="1" x14ac:dyDescent="0.2"/>
    <row r="2599" s="12" customFormat="1" x14ac:dyDescent="0.2"/>
    <row r="2600" s="12" customFormat="1" x14ac:dyDescent="0.2"/>
    <row r="2601" s="12" customFormat="1" x14ac:dyDescent="0.2"/>
    <row r="2602" s="12" customFormat="1" x14ac:dyDescent="0.2"/>
    <row r="2603" s="12" customFormat="1" x14ac:dyDescent="0.2"/>
    <row r="2604" s="12" customFormat="1" x14ac:dyDescent="0.2"/>
    <row r="2605" s="12" customFormat="1" x14ac:dyDescent="0.2"/>
    <row r="2606" s="12" customFormat="1" x14ac:dyDescent="0.2"/>
    <row r="2607" s="12" customFormat="1" x14ac:dyDescent="0.2"/>
    <row r="2608" s="12" customFormat="1" x14ac:dyDescent="0.2"/>
    <row r="2609" s="12" customFormat="1" x14ac:dyDescent="0.2"/>
    <row r="2610" s="12" customFormat="1" x14ac:dyDescent="0.2"/>
    <row r="2611" s="12" customFormat="1" x14ac:dyDescent="0.2"/>
    <row r="2612" s="12" customFormat="1" x14ac:dyDescent="0.2"/>
    <row r="2613" s="12" customFormat="1" x14ac:dyDescent="0.2"/>
    <row r="2614" s="12" customFormat="1" x14ac:dyDescent="0.2"/>
    <row r="2615" s="12" customFormat="1" x14ac:dyDescent="0.2"/>
    <row r="2616" s="12" customFormat="1" x14ac:dyDescent="0.2"/>
    <row r="2617" s="12" customFormat="1" x14ac:dyDescent="0.2"/>
    <row r="2618" s="12" customFormat="1" x14ac:dyDescent="0.2"/>
    <row r="2619" s="12" customFormat="1" x14ac:dyDescent="0.2"/>
    <row r="2620" s="12" customFormat="1" x14ac:dyDescent="0.2"/>
    <row r="2621" s="12" customFormat="1" x14ac:dyDescent="0.2"/>
    <row r="2622" s="12" customFormat="1" x14ac:dyDescent="0.2"/>
    <row r="2623" s="12" customFormat="1" x14ac:dyDescent="0.2"/>
    <row r="2624" s="12" customFormat="1" x14ac:dyDescent="0.2"/>
    <row r="2625" s="12" customFormat="1" x14ac:dyDescent="0.2"/>
    <row r="2626" s="12" customFormat="1" x14ac:dyDescent="0.2"/>
    <row r="2627" s="12" customFormat="1" x14ac:dyDescent="0.2"/>
    <row r="2628" s="12" customFormat="1" x14ac:dyDescent="0.2"/>
    <row r="2629" s="12" customFormat="1" x14ac:dyDescent="0.2"/>
    <row r="2630" s="12" customFormat="1" x14ac:dyDescent="0.2"/>
    <row r="2631" s="12" customFormat="1" x14ac:dyDescent="0.2"/>
    <row r="2632" s="12" customFormat="1" x14ac:dyDescent="0.2"/>
    <row r="2633" s="12" customFormat="1" x14ac:dyDescent="0.2"/>
    <row r="2634" s="12" customFormat="1" x14ac:dyDescent="0.2"/>
    <row r="2635" s="12" customFormat="1" x14ac:dyDescent="0.2"/>
    <row r="2636" s="12" customFormat="1" x14ac:dyDescent="0.2"/>
    <row r="2637" s="12" customFormat="1" x14ac:dyDescent="0.2"/>
    <row r="2638" s="12" customFormat="1" x14ac:dyDescent="0.2"/>
    <row r="2639" s="12" customFormat="1" x14ac:dyDescent="0.2"/>
    <row r="2640" s="12" customFormat="1" x14ac:dyDescent="0.2"/>
    <row r="2641" s="12" customFormat="1" x14ac:dyDescent="0.2"/>
    <row r="2642" s="12" customFormat="1" x14ac:dyDescent="0.2"/>
    <row r="2643" s="12" customFormat="1" x14ac:dyDescent="0.2"/>
    <row r="2644" s="12" customFormat="1" x14ac:dyDescent="0.2"/>
    <row r="2645" s="12" customFormat="1" x14ac:dyDescent="0.2"/>
    <row r="2646" s="12" customFormat="1" x14ac:dyDescent="0.2"/>
    <row r="2647" s="12" customFormat="1" x14ac:dyDescent="0.2"/>
    <row r="2648" s="12" customFormat="1" x14ac:dyDescent="0.2"/>
    <row r="2649" s="12" customFormat="1" x14ac:dyDescent="0.2"/>
    <row r="2650" s="12" customFormat="1" x14ac:dyDescent="0.2"/>
    <row r="2651" s="12" customFormat="1" x14ac:dyDescent="0.2"/>
    <row r="2652" s="12" customFormat="1" x14ac:dyDescent="0.2"/>
    <row r="2653" s="12" customFormat="1" x14ac:dyDescent="0.2"/>
    <row r="2654" s="12" customFormat="1" x14ac:dyDescent="0.2"/>
    <row r="2655" s="12" customFormat="1" x14ac:dyDescent="0.2"/>
    <row r="2656" s="12" customFormat="1" x14ac:dyDescent="0.2"/>
    <row r="2657" s="12" customFormat="1" x14ac:dyDescent="0.2"/>
    <row r="2658" s="12" customFormat="1" x14ac:dyDescent="0.2"/>
    <row r="2659" s="12" customFormat="1" x14ac:dyDescent="0.2"/>
    <row r="2660" s="12" customFormat="1" x14ac:dyDescent="0.2"/>
    <row r="2661" s="12" customFormat="1" x14ac:dyDescent="0.2"/>
    <row r="2662" s="12" customFormat="1" x14ac:dyDescent="0.2"/>
    <row r="2663" s="12" customFormat="1" x14ac:dyDescent="0.2"/>
    <row r="2664" s="12" customFormat="1" x14ac:dyDescent="0.2"/>
    <row r="2665" s="12" customFormat="1" x14ac:dyDescent="0.2"/>
    <row r="2666" s="12" customFormat="1" x14ac:dyDescent="0.2"/>
    <row r="2667" s="12" customFormat="1" x14ac:dyDescent="0.2"/>
    <row r="2668" s="12" customFormat="1" x14ac:dyDescent="0.2"/>
    <row r="2669" s="12" customFormat="1" x14ac:dyDescent="0.2"/>
    <row r="2670" s="12" customFormat="1" x14ac:dyDescent="0.2"/>
    <row r="2671" s="12" customFormat="1" x14ac:dyDescent="0.2"/>
    <row r="2672" s="12" customFormat="1" x14ac:dyDescent="0.2"/>
    <row r="2673" s="12" customFormat="1" x14ac:dyDescent="0.2"/>
    <row r="2674" s="12" customFormat="1" x14ac:dyDescent="0.2"/>
    <row r="2675" s="12" customFormat="1" x14ac:dyDescent="0.2"/>
    <row r="2676" s="12" customFormat="1" x14ac:dyDescent="0.2"/>
    <row r="2677" s="12" customFormat="1" x14ac:dyDescent="0.2"/>
    <row r="2678" s="12" customFormat="1" x14ac:dyDescent="0.2"/>
    <row r="2679" s="12" customFormat="1" x14ac:dyDescent="0.2"/>
    <row r="2680" s="12" customFormat="1" x14ac:dyDescent="0.2"/>
    <row r="2681" s="12" customFormat="1" x14ac:dyDescent="0.2"/>
    <row r="2682" s="12" customFormat="1" x14ac:dyDescent="0.2"/>
    <row r="2683" s="12" customFormat="1" x14ac:dyDescent="0.2"/>
    <row r="2684" s="12" customFormat="1" x14ac:dyDescent="0.2"/>
    <row r="2685" s="12" customFormat="1" x14ac:dyDescent="0.2"/>
    <row r="2686" s="12" customFormat="1" x14ac:dyDescent="0.2"/>
    <row r="2687" s="12" customFormat="1" x14ac:dyDescent="0.2"/>
    <row r="2688" s="12" customFormat="1" x14ac:dyDescent="0.2"/>
    <row r="2689" s="12" customFormat="1" x14ac:dyDescent="0.2"/>
    <row r="2690" s="12" customFormat="1" x14ac:dyDescent="0.2"/>
    <row r="2691" s="12" customFormat="1" x14ac:dyDescent="0.2"/>
    <row r="2692" s="12" customFormat="1" x14ac:dyDescent="0.2"/>
    <row r="2693" s="12" customFormat="1" x14ac:dyDescent="0.2"/>
    <row r="2694" s="12" customFormat="1" x14ac:dyDescent="0.2"/>
    <row r="2695" s="12" customFormat="1" x14ac:dyDescent="0.2"/>
    <row r="2696" s="12" customFormat="1" x14ac:dyDescent="0.2"/>
    <row r="2697" s="12" customFormat="1" x14ac:dyDescent="0.2"/>
    <row r="2698" s="12" customFormat="1" x14ac:dyDescent="0.2"/>
    <row r="2699" s="12" customFormat="1" x14ac:dyDescent="0.2"/>
    <row r="2700" s="12" customFormat="1" x14ac:dyDescent="0.2"/>
    <row r="2701" s="12" customFormat="1" x14ac:dyDescent="0.2"/>
    <row r="2702" s="12" customFormat="1" x14ac:dyDescent="0.2"/>
    <row r="2703" s="12" customFormat="1" x14ac:dyDescent="0.2"/>
    <row r="2704" s="12" customFormat="1" x14ac:dyDescent="0.2"/>
    <row r="2705" s="12" customFormat="1" x14ac:dyDescent="0.2"/>
    <row r="2706" s="12" customFormat="1" x14ac:dyDescent="0.2"/>
    <row r="2707" s="12" customFormat="1" x14ac:dyDescent="0.2"/>
    <row r="2708" s="12" customFormat="1" x14ac:dyDescent="0.2"/>
    <row r="2709" s="12" customFormat="1" x14ac:dyDescent="0.2"/>
    <row r="2710" s="12" customFormat="1" x14ac:dyDescent="0.2"/>
    <row r="2711" s="12" customFormat="1" x14ac:dyDescent="0.2"/>
    <row r="2712" s="12" customFormat="1" x14ac:dyDescent="0.2"/>
    <row r="2713" s="12" customFormat="1" x14ac:dyDescent="0.2"/>
    <row r="2714" s="12" customFormat="1" x14ac:dyDescent="0.2"/>
    <row r="2715" s="12" customFormat="1" x14ac:dyDescent="0.2"/>
    <row r="2716" s="12" customFormat="1" x14ac:dyDescent="0.2"/>
    <row r="2717" s="12" customFormat="1" x14ac:dyDescent="0.2"/>
    <row r="2718" s="12" customFormat="1" x14ac:dyDescent="0.2"/>
    <row r="2719" s="12" customFormat="1" x14ac:dyDescent="0.2"/>
    <row r="2720" s="12" customFormat="1" x14ac:dyDescent="0.2"/>
    <row r="2721" s="12" customFormat="1" x14ac:dyDescent="0.2"/>
    <row r="2722" s="12" customFormat="1" x14ac:dyDescent="0.2"/>
    <row r="2723" s="12" customFormat="1" x14ac:dyDescent="0.2"/>
    <row r="2724" s="12" customFormat="1" x14ac:dyDescent="0.2"/>
    <row r="2725" s="12" customFormat="1" x14ac:dyDescent="0.2"/>
    <row r="2726" s="12" customFormat="1" x14ac:dyDescent="0.2"/>
    <row r="2727" s="12" customFormat="1" x14ac:dyDescent="0.2"/>
    <row r="2728" s="12" customFormat="1" x14ac:dyDescent="0.2"/>
    <row r="2729" s="12" customFormat="1" x14ac:dyDescent="0.2"/>
    <row r="2730" s="12" customFormat="1" x14ac:dyDescent="0.2"/>
    <row r="2731" s="12" customFormat="1" x14ac:dyDescent="0.2"/>
    <row r="2732" s="12" customFormat="1" x14ac:dyDescent="0.2"/>
    <row r="2733" s="12" customFormat="1" x14ac:dyDescent="0.2"/>
    <row r="2734" s="12" customFormat="1" x14ac:dyDescent="0.2"/>
    <row r="2735" s="12" customFormat="1" x14ac:dyDescent="0.2"/>
    <row r="2736" s="12" customFormat="1" x14ac:dyDescent="0.2"/>
    <row r="2737" s="12" customFormat="1" x14ac:dyDescent="0.2"/>
    <row r="2738" s="12" customFormat="1" x14ac:dyDescent="0.2"/>
    <row r="2739" s="12" customFormat="1" x14ac:dyDescent="0.2"/>
    <row r="2740" s="12" customFormat="1" x14ac:dyDescent="0.2"/>
    <row r="2741" s="12" customFormat="1" x14ac:dyDescent="0.2"/>
    <row r="2742" s="12" customFormat="1" x14ac:dyDescent="0.2"/>
    <row r="2743" s="12" customFormat="1" x14ac:dyDescent="0.2"/>
    <row r="2744" s="12" customFormat="1" x14ac:dyDescent="0.2"/>
    <row r="2745" s="12" customFormat="1" x14ac:dyDescent="0.2"/>
    <row r="2746" s="12" customFormat="1" x14ac:dyDescent="0.2"/>
    <row r="2747" s="12" customFormat="1" x14ac:dyDescent="0.2"/>
    <row r="2748" s="12" customFormat="1" x14ac:dyDescent="0.2"/>
    <row r="2749" s="12" customFormat="1" x14ac:dyDescent="0.2"/>
    <row r="2750" s="12" customFormat="1" x14ac:dyDescent="0.2"/>
    <row r="2751" s="12" customFormat="1" x14ac:dyDescent="0.2"/>
    <row r="2752" s="12" customFormat="1" x14ac:dyDescent="0.2"/>
    <row r="2753" s="12" customFormat="1" x14ac:dyDescent="0.2"/>
    <row r="2754" s="12" customFormat="1" x14ac:dyDescent="0.2"/>
    <row r="2755" s="12" customFormat="1" x14ac:dyDescent="0.2"/>
    <row r="2756" s="12" customFormat="1" x14ac:dyDescent="0.2"/>
    <row r="2757" s="12" customFormat="1" x14ac:dyDescent="0.2"/>
    <row r="2758" s="12" customFormat="1" x14ac:dyDescent="0.2"/>
    <row r="2759" s="12" customFormat="1" x14ac:dyDescent="0.2"/>
    <row r="2760" s="12" customFormat="1" x14ac:dyDescent="0.2"/>
    <row r="2761" s="12" customFormat="1" x14ac:dyDescent="0.2"/>
    <row r="2762" s="12" customFormat="1" x14ac:dyDescent="0.2"/>
    <row r="2763" s="12" customFormat="1" x14ac:dyDescent="0.2"/>
    <row r="2764" s="12" customFormat="1" x14ac:dyDescent="0.2"/>
    <row r="2765" s="12" customFormat="1" x14ac:dyDescent="0.2"/>
    <row r="2766" s="12" customFormat="1" x14ac:dyDescent="0.2"/>
    <row r="2767" s="12" customFormat="1" x14ac:dyDescent="0.2"/>
    <row r="2768" s="12" customFormat="1" x14ac:dyDescent="0.2"/>
    <row r="2769" s="12" customFormat="1" x14ac:dyDescent="0.2"/>
    <row r="2770" s="12" customFormat="1" x14ac:dyDescent="0.2"/>
    <row r="2771" s="12" customFormat="1" x14ac:dyDescent="0.2"/>
    <row r="2772" s="12" customFormat="1" x14ac:dyDescent="0.2"/>
    <row r="2773" s="12" customFormat="1" x14ac:dyDescent="0.2"/>
    <row r="2774" s="12" customFormat="1" x14ac:dyDescent="0.2"/>
    <row r="2775" s="12" customFormat="1" x14ac:dyDescent="0.2"/>
    <row r="2776" s="12" customFormat="1" x14ac:dyDescent="0.2"/>
    <row r="2777" s="12" customFormat="1" x14ac:dyDescent="0.2"/>
    <row r="2778" s="12" customFormat="1" x14ac:dyDescent="0.2"/>
    <row r="2779" s="12" customFormat="1" x14ac:dyDescent="0.2"/>
    <row r="2780" s="12" customFormat="1" x14ac:dyDescent="0.2"/>
    <row r="2781" s="12" customFormat="1" x14ac:dyDescent="0.2"/>
    <row r="2782" s="12" customFormat="1" x14ac:dyDescent="0.2"/>
    <row r="2783" s="12" customFormat="1" x14ac:dyDescent="0.2"/>
    <row r="2784" s="12" customFormat="1" x14ac:dyDescent="0.2"/>
    <row r="2785" s="12" customFormat="1" x14ac:dyDescent="0.2"/>
    <row r="2786" s="12" customFormat="1" x14ac:dyDescent="0.2"/>
    <row r="2787" s="12" customFormat="1" x14ac:dyDescent="0.2"/>
    <row r="2788" s="12" customFormat="1" x14ac:dyDescent="0.2"/>
    <row r="2789" s="12" customFormat="1" x14ac:dyDescent="0.2"/>
    <row r="2790" s="12" customFormat="1" x14ac:dyDescent="0.2"/>
    <row r="2791" s="12" customFormat="1" x14ac:dyDescent="0.2"/>
    <row r="2792" s="12" customFormat="1" x14ac:dyDescent="0.2"/>
    <row r="2793" s="12" customFormat="1" x14ac:dyDescent="0.2"/>
    <row r="2794" s="12" customFormat="1" x14ac:dyDescent="0.2"/>
    <row r="2795" s="12" customFormat="1" x14ac:dyDescent="0.2"/>
    <row r="2796" s="12" customFormat="1" x14ac:dyDescent="0.2"/>
    <row r="2797" s="12" customFormat="1" x14ac:dyDescent="0.2"/>
    <row r="2798" s="12" customFormat="1" x14ac:dyDescent="0.2"/>
    <row r="2799" s="12" customFormat="1" x14ac:dyDescent="0.2"/>
    <row r="2800" s="12" customFormat="1" x14ac:dyDescent="0.2"/>
    <row r="2801" s="12" customFormat="1" x14ac:dyDescent="0.2"/>
    <row r="2802" s="12" customFormat="1" x14ac:dyDescent="0.2"/>
    <row r="2803" s="12" customFormat="1" x14ac:dyDescent="0.2"/>
    <row r="2804" s="12" customFormat="1" x14ac:dyDescent="0.2"/>
    <row r="2805" s="12" customFormat="1" x14ac:dyDescent="0.2"/>
    <row r="2806" s="12" customFormat="1" x14ac:dyDescent="0.2"/>
    <row r="2807" s="12" customFormat="1" x14ac:dyDescent="0.2"/>
    <row r="2808" s="12" customFormat="1" x14ac:dyDescent="0.2"/>
    <row r="2809" s="12" customFormat="1" x14ac:dyDescent="0.2"/>
    <row r="2810" s="12" customFormat="1" x14ac:dyDescent="0.2"/>
    <row r="2811" s="12" customFormat="1" x14ac:dyDescent="0.2"/>
    <row r="2812" s="12" customFormat="1" x14ac:dyDescent="0.2"/>
    <row r="2813" s="12" customFormat="1" x14ac:dyDescent="0.2"/>
    <row r="2814" s="12" customFormat="1" x14ac:dyDescent="0.2"/>
    <row r="2815" s="12" customFormat="1" x14ac:dyDescent="0.2"/>
    <row r="2816" s="12" customFormat="1" x14ac:dyDescent="0.2"/>
    <row r="2817" s="12" customFormat="1" x14ac:dyDescent="0.2"/>
    <row r="2818" s="12" customFormat="1" x14ac:dyDescent="0.2"/>
    <row r="2819" s="12" customFormat="1" x14ac:dyDescent="0.2"/>
    <row r="2820" s="12" customFormat="1" x14ac:dyDescent="0.2"/>
    <row r="2821" s="12" customFormat="1" x14ac:dyDescent="0.2"/>
    <row r="2822" s="12" customFormat="1" x14ac:dyDescent="0.2"/>
    <row r="2823" s="12" customFormat="1" x14ac:dyDescent="0.2"/>
    <row r="2824" s="12" customFormat="1" x14ac:dyDescent="0.2"/>
    <row r="2825" s="12" customFormat="1" x14ac:dyDescent="0.2"/>
    <row r="2826" s="12" customFormat="1" x14ac:dyDescent="0.2"/>
    <row r="2827" s="12" customFormat="1" x14ac:dyDescent="0.2"/>
    <row r="2828" s="12" customFormat="1" x14ac:dyDescent="0.2"/>
    <row r="2829" s="12" customFormat="1" x14ac:dyDescent="0.2"/>
    <row r="2830" s="12" customFormat="1" x14ac:dyDescent="0.2"/>
    <row r="2831" s="12" customFormat="1" x14ac:dyDescent="0.2"/>
    <row r="2832" s="12" customFormat="1" x14ac:dyDescent="0.2"/>
    <row r="2833" s="12" customFormat="1" x14ac:dyDescent="0.2"/>
    <row r="2834" s="12" customFormat="1" x14ac:dyDescent="0.2"/>
    <row r="2835" s="12" customFormat="1" x14ac:dyDescent="0.2"/>
    <row r="2836" s="12" customFormat="1" x14ac:dyDescent="0.2"/>
    <row r="2837" s="12" customFormat="1" x14ac:dyDescent="0.2"/>
    <row r="2838" s="12" customFormat="1" x14ac:dyDescent="0.2"/>
    <row r="2839" s="12" customFormat="1" x14ac:dyDescent="0.2"/>
    <row r="2840" s="12" customFormat="1" x14ac:dyDescent="0.2"/>
    <row r="2841" s="12" customFormat="1" x14ac:dyDescent="0.2"/>
    <row r="2842" s="12" customFormat="1" x14ac:dyDescent="0.2"/>
    <row r="2843" s="12" customFormat="1" x14ac:dyDescent="0.2"/>
    <row r="2844" s="12" customFormat="1" x14ac:dyDescent="0.2"/>
    <row r="2845" s="12" customFormat="1" x14ac:dyDescent="0.2"/>
    <row r="2846" s="12" customFormat="1" x14ac:dyDescent="0.2"/>
    <row r="2847" s="12" customFormat="1" x14ac:dyDescent="0.2"/>
    <row r="2848" s="12" customFormat="1" x14ac:dyDescent="0.2"/>
    <row r="2849" s="12" customFormat="1" x14ac:dyDescent="0.2"/>
    <row r="2850" s="12" customFormat="1" x14ac:dyDescent="0.2"/>
    <row r="2851" s="12" customFormat="1" x14ac:dyDescent="0.2"/>
    <row r="2852" s="12" customFormat="1" x14ac:dyDescent="0.2"/>
    <row r="2853" s="12" customFormat="1" x14ac:dyDescent="0.2"/>
    <row r="2854" s="12" customFormat="1" x14ac:dyDescent="0.2"/>
    <row r="2855" s="12" customFormat="1" x14ac:dyDescent="0.2"/>
    <row r="2856" s="12" customFormat="1" x14ac:dyDescent="0.2"/>
    <row r="2857" s="12" customFormat="1" x14ac:dyDescent="0.2"/>
    <row r="2858" s="12" customFormat="1" x14ac:dyDescent="0.2"/>
    <row r="2859" s="12" customFormat="1" x14ac:dyDescent="0.2"/>
    <row r="2860" s="12" customFormat="1" x14ac:dyDescent="0.2"/>
    <row r="2861" s="12" customFormat="1" x14ac:dyDescent="0.2"/>
    <row r="2862" s="12" customFormat="1" x14ac:dyDescent="0.2"/>
    <row r="2863" s="12" customFormat="1" x14ac:dyDescent="0.2"/>
    <row r="2864" s="12" customFormat="1" x14ac:dyDescent="0.2"/>
    <row r="2865" s="12" customFormat="1" x14ac:dyDescent="0.2"/>
    <row r="2866" s="12" customFormat="1" x14ac:dyDescent="0.2"/>
    <row r="2867" s="12" customFormat="1" x14ac:dyDescent="0.2"/>
    <row r="2868" s="12" customFormat="1" x14ac:dyDescent="0.2"/>
    <row r="2869" s="12" customFormat="1" x14ac:dyDescent="0.2"/>
    <row r="2870" s="12" customFormat="1" x14ac:dyDescent="0.2"/>
    <row r="2871" s="12" customFormat="1" x14ac:dyDescent="0.2"/>
    <row r="2872" s="12" customFormat="1" x14ac:dyDescent="0.2"/>
    <row r="2873" s="12" customFormat="1" x14ac:dyDescent="0.2"/>
    <row r="2874" s="12" customFormat="1" x14ac:dyDescent="0.2"/>
    <row r="2875" s="12" customFormat="1" x14ac:dyDescent="0.2"/>
    <row r="2876" s="12" customFormat="1" x14ac:dyDescent="0.2"/>
    <row r="2877" s="12" customFormat="1" x14ac:dyDescent="0.2"/>
    <row r="2878" s="12" customFormat="1" x14ac:dyDescent="0.2"/>
    <row r="2879" s="12" customFormat="1" x14ac:dyDescent="0.2"/>
    <row r="2880" s="12" customFormat="1" x14ac:dyDescent="0.2"/>
    <row r="2881" s="12" customFormat="1" x14ac:dyDescent="0.2"/>
    <row r="2882" s="12" customFormat="1" x14ac:dyDescent="0.2"/>
    <row r="2883" s="12" customFormat="1" x14ac:dyDescent="0.2"/>
    <row r="2884" s="12" customFormat="1" x14ac:dyDescent="0.2"/>
    <row r="2885" s="12" customFormat="1" x14ac:dyDescent="0.2"/>
    <row r="2886" s="12" customFormat="1" x14ac:dyDescent="0.2"/>
    <row r="2887" s="12" customFormat="1" x14ac:dyDescent="0.2"/>
    <row r="2888" s="12" customFormat="1" x14ac:dyDescent="0.2"/>
    <row r="2889" s="12" customFormat="1" x14ac:dyDescent="0.2"/>
    <row r="2890" s="12" customFormat="1" x14ac:dyDescent="0.2"/>
    <row r="2891" s="12" customFormat="1" x14ac:dyDescent="0.2"/>
    <row r="2892" s="12" customFormat="1" x14ac:dyDescent="0.2"/>
    <row r="2893" s="12" customFormat="1" x14ac:dyDescent="0.2"/>
    <row r="2894" s="12" customFormat="1" x14ac:dyDescent="0.2"/>
    <row r="2895" s="12" customFormat="1" x14ac:dyDescent="0.2"/>
    <row r="2896" s="12" customFormat="1" x14ac:dyDescent="0.2"/>
    <row r="2897" s="12" customFormat="1" x14ac:dyDescent="0.2"/>
    <row r="2898" s="12" customFormat="1" x14ac:dyDescent="0.2"/>
    <row r="2899" s="12" customFormat="1" x14ac:dyDescent="0.2"/>
    <row r="2900" s="12" customFormat="1" x14ac:dyDescent="0.2"/>
    <row r="2901" s="12" customFormat="1" x14ac:dyDescent="0.2"/>
    <row r="2902" s="12" customFormat="1" x14ac:dyDescent="0.2"/>
    <row r="2903" s="12" customFormat="1" x14ac:dyDescent="0.2"/>
    <row r="2904" s="12" customFormat="1" x14ac:dyDescent="0.2"/>
    <row r="2905" s="12" customFormat="1" x14ac:dyDescent="0.2"/>
    <row r="2906" s="12" customFormat="1" x14ac:dyDescent="0.2"/>
    <row r="2907" s="12" customFormat="1" x14ac:dyDescent="0.2"/>
    <row r="2908" s="12" customFormat="1" x14ac:dyDescent="0.2"/>
    <row r="2909" s="12" customFormat="1" x14ac:dyDescent="0.2"/>
    <row r="2910" s="12" customFormat="1" x14ac:dyDescent="0.2"/>
    <row r="2911" s="12" customFormat="1" x14ac:dyDescent="0.2"/>
    <row r="2912" s="12" customFormat="1" x14ac:dyDescent="0.2"/>
    <row r="2913" s="12" customFormat="1" x14ac:dyDescent="0.2"/>
    <row r="2914" s="12" customFormat="1" x14ac:dyDescent="0.2"/>
    <row r="2915" s="12" customFormat="1" x14ac:dyDescent="0.2"/>
    <row r="2916" s="12" customFormat="1" x14ac:dyDescent="0.2"/>
    <row r="2917" s="12" customFormat="1" x14ac:dyDescent="0.2"/>
    <row r="2918" s="12" customFormat="1" x14ac:dyDescent="0.2"/>
    <row r="2919" s="12" customFormat="1" x14ac:dyDescent="0.2"/>
    <row r="2920" s="12" customFormat="1" x14ac:dyDescent="0.2"/>
    <row r="2921" s="12" customFormat="1" x14ac:dyDescent="0.2"/>
    <row r="2922" s="12" customFormat="1" x14ac:dyDescent="0.2"/>
    <row r="2923" s="12" customFormat="1" x14ac:dyDescent="0.2"/>
    <row r="2924" s="12" customFormat="1" x14ac:dyDescent="0.2"/>
    <row r="2925" s="12" customFormat="1" x14ac:dyDescent="0.2"/>
    <row r="2926" s="12" customFormat="1" x14ac:dyDescent="0.2"/>
    <row r="2927" s="12" customFormat="1" x14ac:dyDescent="0.2"/>
    <row r="2928" s="12" customFormat="1" x14ac:dyDescent="0.2"/>
    <row r="2929" s="12" customFormat="1" x14ac:dyDescent="0.2"/>
    <row r="2930" s="12" customFormat="1" x14ac:dyDescent="0.2"/>
    <row r="2931" s="12" customFormat="1" x14ac:dyDescent="0.2"/>
    <row r="2932" s="12" customFormat="1" x14ac:dyDescent="0.2"/>
    <row r="2933" s="12" customFormat="1" x14ac:dyDescent="0.2"/>
    <row r="2934" s="12" customFormat="1" x14ac:dyDescent="0.2"/>
    <row r="2935" s="12" customFormat="1" x14ac:dyDescent="0.2"/>
    <row r="2936" s="12" customFormat="1" x14ac:dyDescent="0.2"/>
    <row r="2937" s="12" customFormat="1" x14ac:dyDescent="0.2"/>
    <row r="2938" s="12" customFormat="1" x14ac:dyDescent="0.2"/>
    <row r="2939" s="12" customFormat="1" x14ac:dyDescent="0.2"/>
    <row r="2940" s="12" customFormat="1" x14ac:dyDescent="0.2"/>
    <row r="2941" s="12" customFormat="1" x14ac:dyDescent="0.2"/>
    <row r="2942" s="12" customFormat="1" x14ac:dyDescent="0.2"/>
    <row r="2943" s="12" customFormat="1" x14ac:dyDescent="0.2"/>
    <row r="2944" s="12" customFormat="1" x14ac:dyDescent="0.2"/>
    <row r="2945" s="12" customFormat="1" x14ac:dyDescent="0.2"/>
    <row r="2946" s="12" customFormat="1" x14ac:dyDescent="0.2"/>
    <row r="2947" s="12" customFormat="1" x14ac:dyDescent="0.2"/>
    <row r="2948" s="12" customFormat="1" x14ac:dyDescent="0.2"/>
    <row r="2949" s="12" customFormat="1" x14ac:dyDescent="0.2"/>
    <row r="2950" s="12" customFormat="1" x14ac:dyDescent="0.2"/>
    <row r="2951" s="12" customFormat="1" x14ac:dyDescent="0.2"/>
    <row r="2952" s="12" customFormat="1" x14ac:dyDescent="0.2"/>
    <row r="2953" s="12" customFormat="1" x14ac:dyDescent="0.2"/>
    <row r="2954" s="12" customFormat="1" x14ac:dyDescent="0.2"/>
    <row r="2955" s="12" customFormat="1" x14ac:dyDescent="0.2"/>
    <row r="2956" s="12" customFormat="1" x14ac:dyDescent="0.2"/>
    <row r="2957" s="12" customFormat="1" x14ac:dyDescent="0.2"/>
    <row r="2958" s="12" customFormat="1" x14ac:dyDescent="0.2"/>
    <row r="2959" s="12" customFormat="1" x14ac:dyDescent="0.2"/>
    <row r="2960" s="12" customFormat="1" x14ac:dyDescent="0.2"/>
    <row r="2961" s="12" customFormat="1" x14ac:dyDescent="0.2"/>
    <row r="2962" s="12" customFormat="1" x14ac:dyDescent="0.2"/>
    <row r="2963" s="12" customFormat="1" x14ac:dyDescent="0.2"/>
    <row r="2964" s="12" customFormat="1" x14ac:dyDescent="0.2"/>
    <row r="2965" s="12" customFormat="1" x14ac:dyDescent="0.2"/>
    <row r="2966" s="12" customFormat="1" x14ac:dyDescent="0.2"/>
    <row r="2967" s="12" customFormat="1" x14ac:dyDescent="0.2"/>
    <row r="2968" s="12" customFormat="1" x14ac:dyDescent="0.2"/>
    <row r="2969" s="12" customFormat="1" x14ac:dyDescent="0.2"/>
    <row r="2970" s="12" customFormat="1" x14ac:dyDescent="0.2"/>
    <row r="2971" s="12" customFormat="1" x14ac:dyDescent="0.2"/>
    <row r="2972" s="12" customFormat="1" x14ac:dyDescent="0.2"/>
    <row r="2973" s="12" customFormat="1" x14ac:dyDescent="0.2"/>
    <row r="2974" s="12" customFormat="1" x14ac:dyDescent="0.2"/>
    <row r="2975" s="12" customFormat="1" x14ac:dyDescent="0.2"/>
    <row r="2976" s="12" customFormat="1" x14ac:dyDescent="0.2"/>
    <row r="2977" s="12" customFormat="1" x14ac:dyDescent="0.2"/>
    <row r="2978" s="12" customFormat="1" x14ac:dyDescent="0.2"/>
    <row r="2979" s="12" customFormat="1" x14ac:dyDescent="0.2"/>
    <row r="2980" s="12" customFormat="1" x14ac:dyDescent="0.2"/>
    <row r="2981" s="12" customFormat="1" x14ac:dyDescent="0.2"/>
    <row r="2982" s="12" customFormat="1" x14ac:dyDescent="0.2"/>
    <row r="2983" s="12" customFormat="1" x14ac:dyDescent="0.2"/>
    <row r="2984" s="12" customFormat="1" x14ac:dyDescent="0.2"/>
    <row r="2985" s="12" customFormat="1" x14ac:dyDescent="0.2"/>
    <row r="2986" s="12" customFormat="1" x14ac:dyDescent="0.2"/>
    <row r="2987" s="12" customFormat="1" x14ac:dyDescent="0.2"/>
    <row r="2988" s="12" customFormat="1" x14ac:dyDescent="0.2"/>
    <row r="2989" s="12" customFormat="1" x14ac:dyDescent="0.2"/>
    <row r="2990" s="12" customFormat="1" x14ac:dyDescent="0.2"/>
    <row r="2991" s="12" customFormat="1" x14ac:dyDescent="0.2"/>
    <row r="2992" s="12" customFormat="1" x14ac:dyDescent="0.2"/>
    <row r="2993" s="12" customFormat="1" x14ac:dyDescent="0.2"/>
    <row r="2994" s="12" customFormat="1" x14ac:dyDescent="0.2"/>
    <row r="2995" s="12" customFormat="1" x14ac:dyDescent="0.2"/>
    <row r="2996" s="12" customFormat="1" x14ac:dyDescent="0.2"/>
    <row r="2997" s="12" customFormat="1" x14ac:dyDescent="0.2"/>
    <row r="2998" s="12" customFormat="1" x14ac:dyDescent="0.2"/>
    <row r="2999" s="12" customFormat="1" x14ac:dyDescent="0.2"/>
    <row r="3000" s="12" customFormat="1" x14ac:dyDescent="0.2"/>
    <row r="3001" s="12" customFormat="1" x14ac:dyDescent="0.2"/>
    <row r="3002" s="12" customFormat="1" x14ac:dyDescent="0.2"/>
    <row r="3003" s="12" customFormat="1" x14ac:dyDescent="0.2"/>
    <row r="3004" s="12" customFormat="1" x14ac:dyDescent="0.2"/>
    <row r="3005" s="12" customFormat="1" x14ac:dyDescent="0.2"/>
    <row r="3006" s="12" customFormat="1" x14ac:dyDescent="0.2"/>
    <row r="3007" s="12" customFormat="1" x14ac:dyDescent="0.2"/>
    <row r="3008" s="12" customFormat="1" x14ac:dyDescent="0.2"/>
    <row r="3009" s="12" customFormat="1" x14ac:dyDescent="0.2"/>
    <row r="3010" s="12" customFormat="1" x14ac:dyDescent="0.2"/>
    <row r="3011" s="12" customFormat="1" x14ac:dyDescent="0.2"/>
    <row r="3012" s="12" customFormat="1" x14ac:dyDescent="0.2"/>
    <row r="3013" s="12" customFormat="1" x14ac:dyDescent="0.2"/>
    <row r="3014" s="12" customFormat="1" x14ac:dyDescent="0.2"/>
    <row r="3015" s="12" customFormat="1" x14ac:dyDescent="0.2"/>
    <row r="3016" s="12" customFormat="1" x14ac:dyDescent="0.2"/>
    <row r="3017" s="12" customFormat="1" x14ac:dyDescent="0.2"/>
    <row r="3018" s="12" customFormat="1" x14ac:dyDescent="0.2"/>
    <row r="3019" s="12" customFormat="1" x14ac:dyDescent="0.2"/>
    <row r="3020" s="12" customFormat="1" x14ac:dyDescent="0.2"/>
    <row r="3021" s="12" customFormat="1" x14ac:dyDescent="0.2"/>
    <row r="3022" s="12" customFormat="1" x14ac:dyDescent="0.2"/>
    <row r="3023" s="12" customFormat="1" x14ac:dyDescent="0.2"/>
    <row r="3024" s="12" customFormat="1" x14ac:dyDescent="0.2"/>
    <row r="3025" s="12" customFormat="1" x14ac:dyDescent="0.2"/>
    <row r="3026" s="12" customFormat="1" x14ac:dyDescent="0.2"/>
    <row r="3027" s="12" customFormat="1" x14ac:dyDescent="0.2"/>
    <row r="3028" s="12" customFormat="1" x14ac:dyDescent="0.2"/>
    <row r="3029" s="12" customFormat="1" x14ac:dyDescent="0.2"/>
    <row r="3030" s="12" customFormat="1" x14ac:dyDescent="0.2"/>
    <row r="3031" s="12" customFormat="1" x14ac:dyDescent="0.2"/>
    <row r="3032" s="12" customFormat="1" x14ac:dyDescent="0.2"/>
    <row r="3033" s="12" customFormat="1" x14ac:dyDescent="0.2"/>
    <row r="3034" s="12" customFormat="1" x14ac:dyDescent="0.2"/>
    <row r="3035" s="12" customFormat="1" x14ac:dyDescent="0.2"/>
    <row r="3036" s="12" customFormat="1" x14ac:dyDescent="0.2"/>
    <row r="3037" s="12" customFormat="1" x14ac:dyDescent="0.2"/>
    <row r="3038" s="12" customFormat="1" x14ac:dyDescent="0.2"/>
    <row r="3039" s="12" customFormat="1" x14ac:dyDescent="0.2"/>
    <row r="3040" s="12" customFormat="1" x14ac:dyDescent="0.2"/>
    <row r="3041" s="12" customFormat="1" x14ac:dyDescent="0.2"/>
    <row r="3042" s="12" customFormat="1" x14ac:dyDescent="0.2"/>
    <row r="3043" s="12" customFormat="1" x14ac:dyDescent="0.2"/>
    <row r="3044" s="12" customFormat="1" x14ac:dyDescent="0.2"/>
    <row r="3045" s="12" customFormat="1" x14ac:dyDescent="0.2"/>
    <row r="3046" s="12" customFormat="1" x14ac:dyDescent="0.2"/>
    <row r="3047" s="12" customFormat="1" x14ac:dyDescent="0.2"/>
    <row r="3048" s="12" customFormat="1" x14ac:dyDescent="0.2"/>
    <row r="3049" s="12" customFormat="1" x14ac:dyDescent="0.2"/>
    <row r="3050" s="12" customFormat="1" x14ac:dyDescent="0.2"/>
    <row r="3051" s="12" customFormat="1" x14ac:dyDescent="0.2"/>
    <row r="3052" s="12" customFormat="1" x14ac:dyDescent="0.2"/>
    <row r="3053" s="12" customFormat="1" x14ac:dyDescent="0.2"/>
    <row r="3054" s="12" customFormat="1" x14ac:dyDescent="0.2"/>
    <row r="3055" s="12" customFormat="1" x14ac:dyDescent="0.2"/>
    <row r="3056" s="12" customFormat="1" x14ac:dyDescent="0.2"/>
    <row r="3057" s="12" customFormat="1" x14ac:dyDescent="0.2"/>
    <row r="3058" s="12" customFormat="1" x14ac:dyDescent="0.2"/>
    <row r="3059" s="12" customFormat="1" x14ac:dyDescent="0.2"/>
    <row r="3060" s="12" customFormat="1" x14ac:dyDescent="0.2"/>
    <row r="3061" s="12" customFormat="1" x14ac:dyDescent="0.2"/>
    <row r="3062" s="12" customFormat="1" x14ac:dyDescent="0.2"/>
    <row r="3063" s="12" customFormat="1" x14ac:dyDescent="0.2"/>
    <row r="3064" s="12" customFormat="1" x14ac:dyDescent="0.2"/>
    <row r="3065" s="12" customFormat="1" x14ac:dyDescent="0.2"/>
    <row r="3066" s="12" customFormat="1" x14ac:dyDescent="0.2"/>
    <row r="3067" s="12" customFormat="1" x14ac:dyDescent="0.2"/>
    <row r="3068" s="12" customFormat="1" x14ac:dyDescent="0.2"/>
    <row r="3069" s="12" customFormat="1" x14ac:dyDescent="0.2"/>
    <row r="3070" s="12" customFormat="1" x14ac:dyDescent="0.2"/>
    <row r="3071" s="12" customFormat="1" x14ac:dyDescent="0.2"/>
    <row r="3072" s="12" customFormat="1" x14ac:dyDescent="0.2"/>
    <row r="3073" s="12" customFormat="1" x14ac:dyDescent="0.2"/>
    <row r="3074" s="12" customFormat="1" x14ac:dyDescent="0.2"/>
    <row r="3075" s="12" customFormat="1" x14ac:dyDescent="0.2"/>
    <row r="3076" s="12" customFormat="1" x14ac:dyDescent="0.2"/>
    <row r="3077" s="12" customFormat="1" x14ac:dyDescent="0.2"/>
    <row r="3078" s="12" customFormat="1" x14ac:dyDescent="0.2"/>
    <row r="3079" s="12" customFormat="1" x14ac:dyDescent="0.2"/>
    <row r="3080" s="12" customFormat="1" x14ac:dyDescent="0.2"/>
    <row r="3081" s="12" customFormat="1" x14ac:dyDescent="0.2"/>
    <row r="3082" s="12" customFormat="1" x14ac:dyDescent="0.2"/>
    <row r="3083" s="12" customFormat="1" x14ac:dyDescent="0.2"/>
    <row r="3084" s="12" customFormat="1" x14ac:dyDescent="0.2"/>
    <row r="3085" s="12" customFormat="1" x14ac:dyDescent="0.2"/>
    <row r="3086" s="12" customFormat="1" x14ac:dyDescent="0.2"/>
    <row r="3087" s="12" customFormat="1" x14ac:dyDescent="0.2"/>
    <row r="3088" s="12" customFormat="1" x14ac:dyDescent="0.2"/>
    <row r="3089" s="12" customFormat="1" x14ac:dyDescent="0.2"/>
    <row r="3090" s="12" customFormat="1" x14ac:dyDescent="0.2"/>
    <row r="3091" s="12" customFormat="1" x14ac:dyDescent="0.2"/>
    <row r="3092" s="12" customFormat="1" x14ac:dyDescent="0.2"/>
    <row r="3093" s="12" customFormat="1" x14ac:dyDescent="0.2"/>
    <row r="3094" s="12" customFormat="1" x14ac:dyDescent="0.2"/>
    <row r="3095" s="12" customFormat="1" x14ac:dyDescent="0.2"/>
    <row r="3096" s="12" customFormat="1" x14ac:dyDescent="0.2"/>
    <row r="3097" s="12" customFormat="1" x14ac:dyDescent="0.2"/>
    <row r="3098" s="12" customFormat="1" x14ac:dyDescent="0.2"/>
    <row r="3099" s="12" customFormat="1" x14ac:dyDescent="0.2"/>
    <row r="3100" s="12" customFormat="1" x14ac:dyDescent="0.2"/>
    <row r="3101" s="12" customFormat="1" x14ac:dyDescent="0.2"/>
    <row r="3102" s="12" customFormat="1" x14ac:dyDescent="0.2"/>
    <row r="3103" s="12" customFormat="1" x14ac:dyDescent="0.2"/>
    <row r="3104" s="12" customFormat="1" x14ac:dyDescent="0.2"/>
    <row r="3105" s="12" customFormat="1" x14ac:dyDescent="0.2"/>
    <row r="3106" s="12" customFormat="1" x14ac:dyDescent="0.2"/>
    <row r="3107" s="12" customFormat="1" x14ac:dyDescent="0.2"/>
    <row r="3108" s="12" customFormat="1" x14ac:dyDescent="0.2"/>
    <row r="3109" s="12" customFormat="1" x14ac:dyDescent="0.2"/>
    <row r="3110" s="12" customFormat="1" x14ac:dyDescent="0.2"/>
    <row r="3111" s="12" customFormat="1" x14ac:dyDescent="0.2"/>
    <row r="3112" s="12" customFormat="1" x14ac:dyDescent="0.2"/>
    <row r="3113" s="12" customFormat="1" x14ac:dyDescent="0.2"/>
    <row r="3114" s="12" customFormat="1" x14ac:dyDescent="0.2"/>
    <row r="3115" s="12" customFormat="1" x14ac:dyDescent="0.2"/>
    <row r="3116" s="12" customFormat="1" x14ac:dyDescent="0.2"/>
    <row r="3117" s="12" customFormat="1" x14ac:dyDescent="0.2"/>
    <row r="3118" s="12" customFormat="1" x14ac:dyDescent="0.2"/>
    <row r="3119" s="12" customFormat="1" x14ac:dyDescent="0.2"/>
    <row r="3120" s="12" customFormat="1" x14ac:dyDescent="0.2"/>
    <row r="3121" s="12" customFormat="1" x14ac:dyDescent="0.2"/>
    <row r="3122" s="12" customFormat="1" x14ac:dyDescent="0.2"/>
    <row r="3123" s="12" customFormat="1" x14ac:dyDescent="0.2"/>
    <row r="3124" s="12" customFormat="1" x14ac:dyDescent="0.2"/>
    <row r="3125" s="12" customFormat="1" x14ac:dyDescent="0.2"/>
    <row r="3126" s="12" customFormat="1" x14ac:dyDescent="0.2"/>
    <row r="3127" s="12" customFormat="1" x14ac:dyDescent="0.2"/>
    <row r="3128" s="12" customFormat="1" x14ac:dyDescent="0.2"/>
    <row r="3129" s="12" customFormat="1" x14ac:dyDescent="0.2"/>
    <row r="3130" s="12" customFormat="1" x14ac:dyDescent="0.2"/>
    <row r="3131" s="12" customFormat="1" x14ac:dyDescent="0.2"/>
    <row r="3132" s="12" customFormat="1" x14ac:dyDescent="0.2"/>
    <row r="3133" s="12" customFormat="1" x14ac:dyDescent="0.2"/>
    <row r="3134" s="12" customFormat="1" x14ac:dyDescent="0.2"/>
    <row r="3135" s="12" customFormat="1" x14ac:dyDescent="0.2"/>
    <row r="3136" s="12" customFormat="1" x14ac:dyDescent="0.2"/>
    <row r="3137" s="12" customFormat="1" x14ac:dyDescent="0.2"/>
    <row r="3138" s="12" customFormat="1" x14ac:dyDescent="0.2"/>
    <row r="3139" s="12" customFormat="1" x14ac:dyDescent="0.2"/>
    <row r="3140" s="12" customFormat="1" x14ac:dyDescent="0.2"/>
    <row r="3141" s="12" customFormat="1" x14ac:dyDescent="0.2"/>
    <row r="3142" s="12" customFormat="1" x14ac:dyDescent="0.2"/>
    <row r="3143" s="12" customFormat="1" x14ac:dyDescent="0.2"/>
    <row r="3144" s="12" customFormat="1" x14ac:dyDescent="0.2"/>
    <row r="3145" s="12" customFormat="1" x14ac:dyDescent="0.2"/>
    <row r="3146" s="12" customFormat="1" x14ac:dyDescent="0.2"/>
    <row r="3147" s="12" customFormat="1" x14ac:dyDescent="0.2"/>
    <row r="3148" s="12" customFormat="1" x14ac:dyDescent="0.2"/>
    <row r="3149" s="12" customFormat="1" x14ac:dyDescent="0.2"/>
    <row r="3150" s="12" customFormat="1" x14ac:dyDescent="0.2"/>
    <row r="3151" s="12" customFormat="1" x14ac:dyDescent="0.2"/>
    <row r="3152" s="12" customFormat="1" x14ac:dyDescent="0.2"/>
    <row r="3153" s="12" customFormat="1" x14ac:dyDescent="0.2"/>
    <row r="3154" s="12" customFormat="1" x14ac:dyDescent="0.2"/>
    <row r="3155" s="12" customFormat="1" x14ac:dyDescent="0.2"/>
    <row r="3156" s="12" customFormat="1" x14ac:dyDescent="0.2"/>
    <row r="3157" s="12" customFormat="1" x14ac:dyDescent="0.2"/>
    <row r="3158" s="12" customFormat="1" x14ac:dyDescent="0.2"/>
    <row r="3159" s="12" customFormat="1" x14ac:dyDescent="0.2"/>
    <row r="3160" s="12" customFormat="1" x14ac:dyDescent="0.2"/>
    <row r="3161" s="12" customFormat="1" x14ac:dyDescent="0.2"/>
    <row r="3162" s="12" customFormat="1" x14ac:dyDescent="0.2"/>
    <row r="3163" s="12" customFormat="1" x14ac:dyDescent="0.2"/>
    <row r="3164" s="12" customFormat="1" x14ac:dyDescent="0.2"/>
    <row r="3165" s="12" customFormat="1" x14ac:dyDescent="0.2"/>
    <row r="3166" s="12" customFormat="1" x14ac:dyDescent="0.2"/>
    <row r="3167" s="12" customFormat="1" x14ac:dyDescent="0.2"/>
    <row r="3168" s="12" customFormat="1" x14ac:dyDescent="0.2"/>
    <row r="3169" s="12" customFormat="1" x14ac:dyDescent="0.2"/>
    <row r="3170" s="12" customFormat="1" x14ac:dyDescent="0.2"/>
    <row r="3171" s="12" customFormat="1" x14ac:dyDescent="0.2"/>
    <row r="3172" s="12" customFormat="1" x14ac:dyDescent="0.2"/>
    <row r="3173" s="12" customFormat="1" x14ac:dyDescent="0.2"/>
    <row r="3174" s="12" customFormat="1" x14ac:dyDescent="0.2"/>
    <row r="3175" s="12" customFormat="1" x14ac:dyDescent="0.2"/>
    <row r="3176" s="12" customFormat="1" x14ac:dyDescent="0.2"/>
    <row r="3177" s="12" customFormat="1" x14ac:dyDescent="0.2"/>
    <row r="3178" s="12" customFormat="1" x14ac:dyDescent="0.2"/>
    <row r="3179" s="12" customFormat="1" x14ac:dyDescent="0.2"/>
    <row r="3180" s="12" customFormat="1" x14ac:dyDescent="0.2"/>
    <row r="3181" s="12" customFormat="1" x14ac:dyDescent="0.2"/>
    <row r="3182" s="12" customFormat="1" x14ac:dyDescent="0.2"/>
    <row r="3183" s="12" customFormat="1" x14ac:dyDescent="0.2"/>
    <row r="3184" s="12" customFormat="1" x14ac:dyDescent="0.2"/>
    <row r="3185" s="12" customFormat="1" x14ac:dyDescent="0.2"/>
    <row r="3186" s="12" customFormat="1" x14ac:dyDescent="0.2"/>
    <row r="3187" s="12" customFormat="1" x14ac:dyDescent="0.2"/>
    <row r="3188" s="12" customFormat="1" x14ac:dyDescent="0.2"/>
    <row r="3189" s="12" customFormat="1" x14ac:dyDescent="0.2"/>
    <row r="3190" s="12" customFormat="1" x14ac:dyDescent="0.2"/>
    <row r="3191" s="12" customFormat="1" x14ac:dyDescent="0.2"/>
    <row r="3192" s="12" customFormat="1" x14ac:dyDescent="0.2"/>
    <row r="3193" s="12" customFormat="1" x14ac:dyDescent="0.2"/>
    <row r="3194" s="12" customFormat="1" x14ac:dyDescent="0.2"/>
    <row r="3195" s="12" customFormat="1" x14ac:dyDescent="0.2"/>
    <row r="3196" s="12" customFormat="1" x14ac:dyDescent="0.2"/>
    <row r="3197" s="12" customFormat="1" x14ac:dyDescent="0.2"/>
    <row r="3198" s="12" customFormat="1" x14ac:dyDescent="0.2"/>
    <row r="3199" s="12" customFormat="1" x14ac:dyDescent="0.2"/>
    <row r="3200" s="12" customFormat="1" x14ac:dyDescent="0.2"/>
    <row r="3201" s="12" customFormat="1" x14ac:dyDescent="0.2"/>
    <row r="3202" s="12" customFormat="1" x14ac:dyDescent="0.2"/>
    <row r="3203" s="12" customFormat="1" x14ac:dyDescent="0.2"/>
    <row r="3204" s="12" customFormat="1" x14ac:dyDescent="0.2"/>
    <row r="3205" s="12" customFormat="1" x14ac:dyDescent="0.2"/>
    <row r="3206" s="12" customFormat="1" x14ac:dyDescent="0.2"/>
    <row r="3207" s="12" customFormat="1" x14ac:dyDescent="0.2"/>
    <row r="3208" s="12" customFormat="1" x14ac:dyDescent="0.2"/>
    <row r="3209" s="12" customFormat="1" x14ac:dyDescent="0.2"/>
    <row r="3210" s="12" customFormat="1" x14ac:dyDescent="0.2"/>
    <row r="3211" s="12" customFormat="1" x14ac:dyDescent="0.2"/>
    <row r="3212" s="12" customFormat="1" x14ac:dyDescent="0.2"/>
    <row r="3213" s="12" customFormat="1" x14ac:dyDescent="0.2"/>
    <row r="3214" s="12" customFormat="1" x14ac:dyDescent="0.2"/>
    <row r="3215" s="12" customFormat="1" x14ac:dyDescent="0.2"/>
    <row r="3216" s="12" customFormat="1" x14ac:dyDescent="0.2"/>
    <row r="3217" s="12" customFormat="1" x14ac:dyDescent="0.2"/>
    <row r="3218" s="12" customFormat="1" x14ac:dyDescent="0.2"/>
    <row r="3219" s="12" customFormat="1" x14ac:dyDescent="0.2"/>
    <row r="3220" s="12" customFormat="1" x14ac:dyDescent="0.2"/>
    <row r="3221" s="12" customFormat="1" x14ac:dyDescent="0.2"/>
    <row r="3222" s="12" customFormat="1" x14ac:dyDescent="0.2"/>
    <row r="3223" s="12" customFormat="1" x14ac:dyDescent="0.2"/>
    <row r="3224" s="12" customFormat="1" x14ac:dyDescent="0.2"/>
    <row r="3225" s="12" customFormat="1" x14ac:dyDescent="0.2"/>
    <row r="3226" s="12" customFormat="1" x14ac:dyDescent="0.2"/>
    <row r="3227" s="12" customFormat="1" x14ac:dyDescent="0.2"/>
    <row r="3228" s="12" customFormat="1" x14ac:dyDescent="0.2"/>
    <row r="3229" s="12" customFormat="1" x14ac:dyDescent="0.2"/>
    <row r="3230" s="12" customFormat="1" x14ac:dyDescent="0.2"/>
    <row r="3231" s="12" customFormat="1" x14ac:dyDescent="0.2"/>
    <row r="3232" s="12" customFormat="1" x14ac:dyDescent="0.2"/>
    <row r="3233" s="12" customFormat="1" x14ac:dyDescent="0.2"/>
    <row r="3234" s="12" customFormat="1" x14ac:dyDescent="0.2"/>
    <row r="3235" s="12" customFormat="1" x14ac:dyDescent="0.2"/>
    <row r="3236" s="12" customFormat="1" x14ac:dyDescent="0.2"/>
    <row r="3237" s="12" customFormat="1" x14ac:dyDescent="0.2"/>
    <row r="3238" s="12" customFormat="1" x14ac:dyDescent="0.2"/>
    <row r="3239" s="12" customFormat="1" x14ac:dyDescent="0.2"/>
    <row r="3240" s="12" customFormat="1" x14ac:dyDescent="0.2"/>
    <row r="3241" s="12" customFormat="1" x14ac:dyDescent="0.2"/>
    <row r="3242" s="12" customFormat="1" x14ac:dyDescent="0.2"/>
    <row r="3243" s="12" customFormat="1" x14ac:dyDescent="0.2"/>
    <row r="3244" s="12" customFormat="1" x14ac:dyDescent="0.2"/>
    <row r="3245" s="12" customFormat="1" x14ac:dyDescent="0.2"/>
    <row r="3246" s="12" customFormat="1" x14ac:dyDescent="0.2"/>
    <row r="3247" s="12" customFormat="1" x14ac:dyDescent="0.2"/>
    <row r="3248" s="12" customFormat="1" x14ac:dyDescent="0.2"/>
    <row r="3249" s="12" customFormat="1" x14ac:dyDescent="0.2"/>
    <row r="3250" s="12" customFormat="1" x14ac:dyDescent="0.2"/>
    <row r="3251" s="12" customFormat="1" x14ac:dyDescent="0.2"/>
    <row r="3252" s="12" customFormat="1" x14ac:dyDescent="0.2"/>
    <row r="3253" s="12" customFormat="1" x14ac:dyDescent="0.2"/>
    <row r="3254" s="12" customFormat="1" x14ac:dyDescent="0.2"/>
    <row r="3255" s="12" customFormat="1" x14ac:dyDescent="0.2"/>
    <row r="3256" s="12" customFormat="1" x14ac:dyDescent="0.2"/>
    <row r="3257" s="12" customFormat="1" x14ac:dyDescent="0.2"/>
    <row r="3258" s="12" customFormat="1" x14ac:dyDescent="0.2"/>
    <row r="3259" s="12" customFormat="1" x14ac:dyDescent="0.2"/>
    <row r="3260" s="12" customFormat="1" x14ac:dyDescent="0.2"/>
    <row r="3261" s="12" customFormat="1" x14ac:dyDescent="0.2"/>
    <row r="3262" s="12" customFormat="1" x14ac:dyDescent="0.2"/>
    <row r="3263" s="12" customFormat="1" x14ac:dyDescent="0.2"/>
    <row r="3264" s="12" customFormat="1" x14ac:dyDescent="0.2"/>
    <row r="3265" s="12" customFormat="1" x14ac:dyDescent="0.2"/>
    <row r="3266" s="12" customFormat="1" x14ac:dyDescent="0.2"/>
    <row r="3267" s="12" customFormat="1" x14ac:dyDescent="0.2"/>
    <row r="3268" s="12" customFormat="1" x14ac:dyDescent="0.2"/>
    <row r="3269" s="12" customFormat="1" x14ac:dyDescent="0.2"/>
    <row r="3270" s="12" customFormat="1" x14ac:dyDescent="0.2"/>
    <row r="3271" s="12" customFormat="1" x14ac:dyDescent="0.2"/>
    <row r="3272" s="12" customFormat="1" x14ac:dyDescent="0.2"/>
    <row r="3273" s="12" customFormat="1" x14ac:dyDescent="0.2"/>
    <row r="3274" s="12" customFormat="1" x14ac:dyDescent="0.2"/>
    <row r="3275" s="12" customFormat="1" x14ac:dyDescent="0.2"/>
    <row r="3276" s="12" customFormat="1" x14ac:dyDescent="0.2"/>
    <row r="3277" s="12" customFormat="1" x14ac:dyDescent="0.2"/>
    <row r="3278" s="12" customFormat="1" x14ac:dyDescent="0.2"/>
    <row r="3279" s="12" customFormat="1" x14ac:dyDescent="0.2"/>
    <row r="3280" s="12" customFormat="1" x14ac:dyDescent="0.2"/>
    <row r="3281" s="12" customFormat="1" x14ac:dyDescent="0.2"/>
    <row r="3282" s="12" customFormat="1" x14ac:dyDescent="0.2"/>
    <row r="3283" s="12" customFormat="1" x14ac:dyDescent="0.2"/>
    <row r="3284" s="12" customFormat="1" x14ac:dyDescent="0.2"/>
    <row r="3285" s="12" customFormat="1" x14ac:dyDescent="0.2"/>
    <row r="3286" s="12" customFormat="1" x14ac:dyDescent="0.2"/>
    <row r="3287" s="12" customFormat="1" x14ac:dyDescent="0.2"/>
    <row r="3288" s="12" customFormat="1" x14ac:dyDescent="0.2"/>
    <row r="3289" s="12" customFormat="1" x14ac:dyDescent="0.2"/>
    <row r="3290" s="12" customFormat="1" x14ac:dyDescent="0.2"/>
    <row r="3291" s="12" customFormat="1" x14ac:dyDescent="0.2"/>
    <row r="3292" s="12" customFormat="1" x14ac:dyDescent="0.2"/>
    <row r="3293" s="12" customFormat="1" x14ac:dyDescent="0.2"/>
    <row r="3294" s="12" customFormat="1" x14ac:dyDescent="0.2"/>
    <row r="3295" s="12" customFormat="1" x14ac:dyDescent="0.2"/>
    <row r="3296" s="12" customFormat="1" x14ac:dyDescent="0.2"/>
    <row r="3297" s="12" customFormat="1" x14ac:dyDescent="0.2"/>
    <row r="3298" s="12" customFormat="1" x14ac:dyDescent="0.2"/>
    <row r="3299" s="12" customFormat="1" x14ac:dyDescent="0.2"/>
    <row r="3300" s="12" customFormat="1" x14ac:dyDescent="0.2"/>
    <row r="3301" s="12" customFormat="1" x14ac:dyDescent="0.2"/>
    <row r="3302" s="12" customFormat="1" x14ac:dyDescent="0.2"/>
    <row r="3303" s="12" customFormat="1" x14ac:dyDescent="0.2"/>
    <row r="3304" s="12" customFormat="1" x14ac:dyDescent="0.2"/>
    <row r="3305" s="12" customFormat="1" x14ac:dyDescent="0.2"/>
    <row r="3306" s="12" customFormat="1" x14ac:dyDescent="0.2"/>
    <row r="3307" s="12" customFormat="1" x14ac:dyDescent="0.2"/>
    <row r="3308" s="12" customFormat="1" x14ac:dyDescent="0.2"/>
    <row r="3309" s="12" customFormat="1" x14ac:dyDescent="0.2"/>
    <row r="3310" s="12" customFormat="1" x14ac:dyDescent="0.2"/>
    <row r="3311" s="12" customFormat="1" x14ac:dyDescent="0.2"/>
    <row r="3312" s="12" customFormat="1" x14ac:dyDescent="0.2"/>
    <row r="3313" s="12" customFormat="1" x14ac:dyDescent="0.2"/>
    <row r="3314" s="12" customFormat="1" x14ac:dyDescent="0.2"/>
    <row r="3315" s="12" customFormat="1" x14ac:dyDescent="0.2"/>
    <row r="3316" s="12" customFormat="1" x14ac:dyDescent="0.2"/>
    <row r="3317" s="12" customFormat="1" x14ac:dyDescent="0.2"/>
    <row r="3318" s="12" customFormat="1" x14ac:dyDescent="0.2"/>
    <row r="3319" s="12" customFormat="1" x14ac:dyDescent="0.2"/>
    <row r="3320" s="12" customFormat="1" x14ac:dyDescent="0.2"/>
    <row r="3321" s="12" customFormat="1" x14ac:dyDescent="0.2"/>
    <row r="3322" s="12" customFormat="1" x14ac:dyDescent="0.2"/>
    <row r="3323" s="12" customFormat="1" x14ac:dyDescent="0.2"/>
    <row r="3324" s="12" customFormat="1" x14ac:dyDescent="0.2"/>
    <row r="3325" s="12" customFormat="1" x14ac:dyDescent="0.2"/>
    <row r="3326" s="12" customFormat="1" x14ac:dyDescent="0.2"/>
    <row r="3327" s="12" customFormat="1" x14ac:dyDescent="0.2"/>
    <row r="3328" s="12" customFormat="1" x14ac:dyDescent="0.2"/>
    <row r="3329" s="12" customFormat="1" x14ac:dyDescent="0.2"/>
    <row r="3330" s="12" customFormat="1" x14ac:dyDescent="0.2"/>
    <row r="3331" s="12" customFormat="1" x14ac:dyDescent="0.2"/>
    <row r="3332" s="12" customFormat="1" x14ac:dyDescent="0.2"/>
    <row r="3333" s="12" customFormat="1" x14ac:dyDescent="0.2"/>
    <row r="3334" s="12" customFormat="1" x14ac:dyDescent="0.2"/>
    <row r="3335" s="12" customFormat="1" x14ac:dyDescent="0.2"/>
    <row r="3336" s="12" customFormat="1" x14ac:dyDescent="0.2"/>
    <row r="3337" s="12" customFormat="1" x14ac:dyDescent="0.2"/>
    <row r="3338" s="12" customFormat="1" x14ac:dyDescent="0.2"/>
    <row r="3339" s="12" customFormat="1" x14ac:dyDescent="0.2"/>
    <row r="3340" s="12" customFormat="1" x14ac:dyDescent="0.2"/>
    <row r="3341" s="12" customFormat="1" x14ac:dyDescent="0.2"/>
    <row r="3342" s="12" customFormat="1" x14ac:dyDescent="0.2"/>
    <row r="3343" s="12" customFormat="1" x14ac:dyDescent="0.2"/>
    <row r="3344" s="12" customFormat="1" x14ac:dyDescent="0.2"/>
    <row r="3345" s="12" customFormat="1" x14ac:dyDescent="0.2"/>
    <row r="3346" s="12" customFormat="1" x14ac:dyDescent="0.2"/>
    <row r="3347" s="12" customFormat="1" x14ac:dyDescent="0.2"/>
    <row r="3348" s="12" customFormat="1" x14ac:dyDescent="0.2"/>
    <row r="3349" s="12" customFormat="1" x14ac:dyDescent="0.2"/>
    <row r="3350" s="12" customFormat="1" x14ac:dyDescent="0.2"/>
    <row r="3351" s="12" customFormat="1" x14ac:dyDescent="0.2"/>
    <row r="3352" s="12" customFormat="1" x14ac:dyDescent="0.2"/>
    <row r="3353" s="12" customFormat="1" x14ac:dyDescent="0.2"/>
    <row r="3354" s="12" customFormat="1" x14ac:dyDescent="0.2"/>
    <row r="3355" s="12" customFormat="1" x14ac:dyDescent="0.2"/>
    <row r="3356" s="12" customFormat="1" x14ac:dyDescent="0.2"/>
    <row r="3357" s="12" customFormat="1" x14ac:dyDescent="0.2"/>
    <row r="3358" s="12" customFormat="1" x14ac:dyDescent="0.2"/>
    <row r="3359" s="12" customFormat="1" x14ac:dyDescent="0.2"/>
    <row r="3360" s="12" customFormat="1" x14ac:dyDescent="0.2"/>
    <row r="3361" s="12" customFormat="1" x14ac:dyDescent="0.2"/>
    <row r="3362" s="12" customFormat="1" x14ac:dyDescent="0.2"/>
    <row r="3363" s="12" customFormat="1" x14ac:dyDescent="0.2"/>
    <row r="3364" s="12" customFormat="1" x14ac:dyDescent="0.2"/>
    <row r="3365" s="12" customFormat="1" x14ac:dyDescent="0.2"/>
    <row r="3366" s="12" customFormat="1" x14ac:dyDescent="0.2"/>
    <row r="3367" s="12" customFormat="1" x14ac:dyDescent="0.2"/>
    <row r="3368" s="12" customFormat="1" x14ac:dyDescent="0.2"/>
    <row r="3369" s="12" customFormat="1" x14ac:dyDescent="0.2"/>
    <row r="3370" s="12" customFormat="1" x14ac:dyDescent="0.2"/>
    <row r="3371" s="12" customFormat="1" x14ac:dyDescent="0.2"/>
    <row r="3372" s="12" customFormat="1" x14ac:dyDescent="0.2"/>
    <row r="3373" s="12" customFormat="1" x14ac:dyDescent="0.2"/>
    <row r="3374" s="12" customFormat="1" x14ac:dyDescent="0.2"/>
    <row r="3375" s="12" customFormat="1" x14ac:dyDescent="0.2"/>
    <row r="3376" s="12" customFormat="1" x14ac:dyDescent="0.2"/>
    <row r="3377" s="12" customFormat="1" x14ac:dyDescent="0.2"/>
    <row r="3378" s="12" customFormat="1" x14ac:dyDescent="0.2"/>
    <row r="3379" s="12" customFormat="1" x14ac:dyDescent="0.2"/>
    <row r="3380" s="12" customFormat="1" x14ac:dyDescent="0.2"/>
    <row r="3381" s="12" customFormat="1" x14ac:dyDescent="0.2"/>
    <row r="3382" s="12" customFormat="1" x14ac:dyDescent="0.2"/>
    <row r="3383" s="12" customFormat="1" x14ac:dyDescent="0.2"/>
    <row r="3384" s="12" customFormat="1" x14ac:dyDescent="0.2"/>
    <row r="3385" s="12" customFormat="1" x14ac:dyDescent="0.2"/>
    <row r="3386" s="12" customFormat="1" x14ac:dyDescent="0.2"/>
    <row r="3387" s="12" customFormat="1" x14ac:dyDescent="0.2"/>
    <row r="3388" s="12" customFormat="1" x14ac:dyDescent="0.2"/>
    <row r="3389" s="12" customFormat="1" x14ac:dyDescent="0.2"/>
    <row r="3390" s="12" customFormat="1" x14ac:dyDescent="0.2"/>
    <row r="3391" s="12" customFormat="1" x14ac:dyDescent="0.2"/>
    <row r="3392" s="12" customFormat="1" x14ac:dyDescent="0.2"/>
    <row r="3393" s="12" customFormat="1" x14ac:dyDescent="0.2"/>
    <row r="3394" s="12" customFormat="1" x14ac:dyDescent="0.2"/>
    <row r="3395" s="12" customFormat="1" x14ac:dyDescent="0.2"/>
    <row r="3396" s="12" customFormat="1" x14ac:dyDescent="0.2"/>
    <row r="3397" s="12" customFormat="1" x14ac:dyDescent="0.2"/>
    <row r="3398" s="12" customFormat="1" x14ac:dyDescent="0.2"/>
    <row r="3399" s="12" customFormat="1" x14ac:dyDescent="0.2"/>
    <row r="3400" s="12" customFormat="1" x14ac:dyDescent="0.2"/>
    <row r="3401" s="12" customFormat="1" x14ac:dyDescent="0.2"/>
    <row r="3402" s="12" customFormat="1" x14ac:dyDescent="0.2"/>
    <row r="3403" s="12" customFormat="1" x14ac:dyDescent="0.2"/>
    <row r="3404" s="12" customFormat="1" x14ac:dyDescent="0.2"/>
    <row r="3405" s="12" customFormat="1" x14ac:dyDescent="0.2"/>
    <row r="3406" s="12" customFormat="1" x14ac:dyDescent="0.2"/>
    <row r="3407" s="12" customFormat="1" x14ac:dyDescent="0.2"/>
    <row r="3408" s="12" customFormat="1" x14ac:dyDescent="0.2"/>
    <row r="3409" s="12" customFormat="1" x14ac:dyDescent="0.2"/>
    <row r="3410" s="12" customFormat="1" x14ac:dyDescent="0.2"/>
    <row r="3411" s="12" customFormat="1" x14ac:dyDescent="0.2"/>
    <row r="3412" s="12" customFormat="1" x14ac:dyDescent="0.2"/>
    <row r="3413" s="12" customFormat="1" x14ac:dyDescent="0.2"/>
    <row r="3414" s="12" customFormat="1" x14ac:dyDescent="0.2"/>
    <row r="3415" s="12" customFormat="1" x14ac:dyDescent="0.2"/>
    <row r="3416" s="12" customFormat="1" x14ac:dyDescent="0.2"/>
    <row r="3417" s="12" customFormat="1" x14ac:dyDescent="0.2"/>
    <row r="3418" s="12" customFormat="1" x14ac:dyDescent="0.2"/>
    <row r="3419" s="12" customFormat="1" x14ac:dyDescent="0.2"/>
    <row r="3420" s="12" customFormat="1" x14ac:dyDescent="0.2"/>
    <row r="3421" s="12" customFormat="1" x14ac:dyDescent="0.2"/>
    <row r="3422" s="12" customFormat="1" x14ac:dyDescent="0.2"/>
    <row r="3423" s="12" customFormat="1" x14ac:dyDescent="0.2"/>
    <row r="3424" s="12" customFormat="1" x14ac:dyDescent="0.2"/>
    <row r="3425" s="12" customFormat="1" x14ac:dyDescent="0.2"/>
    <row r="3426" s="12" customFormat="1" x14ac:dyDescent="0.2"/>
    <row r="3427" s="12" customFormat="1" x14ac:dyDescent="0.2"/>
    <row r="3428" s="12" customFormat="1" x14ac:dyDescent="0.2"/>
    <row r="3429" s="12" customFormat="1" x14ac:dyDescent="0.2"/>
    <row r="3430" s="12" customFormat="1" x14ac:dyDescent="0.2"/>
    <row r="3431" s="12" customFormat="1" x14ac:dyDescent="0.2"/>
    <row r="3432" s="12" customFormat="1" x14ac:dyDescent="0.2"/>
    <row r="3433" s="12" customFormat="1" x14ac:dyDescent="0.2"/>
    <row r="3434" s="12" customFormat="1" x14ac:dyDescent="0.2"/>
    <row r="3435" s="12" customFormat="1" x14ac:dyDescent="0.2"/>
    <row r="3436" s="12" customFormat="1" x14ac:dyDescent="0.2"/>
    <row r="3437" s="12" customFormat="1" x14ac:dyDescent="0.2"/>
    <row r="3438" s="12" customFormat="1" x14ac:dyDescent="0.2"/>
    <row r="3439" s="12" customFormat="1" x14ac:dyDescent="0.2"/>
    <row r="3440" s="12" customFormat="1" x14ac:dyDescent="0.2"/>
    <row r="3441" s="12" customFormat="1" x14ac:dyDescent="0.2"/>
    <row r="3442" s="12" customFormat="1" x14ac:dyDescent="0.2"/>
    <row r="3443" s="12" customFormat="1" x14ac:dyDescent="0.2"/>
    <row r="3444" s="12" customFormat="1" x14ac:dyDescent="0.2"/>
    <row r="3445" s="12" customFormat="1" x14ac:dyDescent="0.2"/>
    <row r="3446" s="12" customFormat="1" x14ac:dyDescent="0.2"/>
    <row r="3447" s="12" customFormat="1" x14ac:dyDescent="0.2"/>
    <row r="3448" s="12" customFormat="1" x14ac:dyDescent="0.2"/>
    <row r="3449" s="12" customFormat="1" x14ac:dyDescent="0.2"/>
    <row r="3450" s="12" customFormat="1" x14ac:dyDescent="0.2"/>
    <row r="3451" s="12" customFormat="1" x14ac:dyDescent="0.2"/>
    <row r="3452" s="12" customFormat="1" x14ac:dyDescent="0.2"/>
    <row r="3453" s="12" customFormat="1" x14ac:dyDescent="0.2"/>
    <row r="3454" s="12" customFormat="1" x14ac:dyDescent="0.2"/>
    <row r="3455" s="12" customFormat="1" x14ac:dyDescent="0.2"/>
    <row r="3456" s="12" customFormat="1" x14ac:dyDescent="0.2"/>
    <row r="3457" s="12" customFormat="1" x14ac:dyDescent="0.2"/>
    <row r="3458" s="12" customFormat="1" x14ac:dyDescent="0.2"/>
    <row r="3459" s="12" customFormat="1" x14ac:dyDescent="0.2"/>
    <row r="3460" s="12" customFormat="1" x14ac:dyDescent="0.2"/>
    <row r="3461" s="12" customFormat="1" x14ac:dyDescent="0.2"/>
    <row r="3462" s="12" customFormat="1" x14ac:dyDescent="0.2"/>
    <row r="3463" s="12" customFormat="1" x14ac:dyDescent="0.2"/>
    <row r="3464" s="12" customFormat="1" x14ac:dyDescent="0.2"/>
    <row r="3465" s="12" customFormat="1" x14ac:dyDescent="0.2"/>
    <row r="3466" s="12" customFormat="1" x14ac:dyDescent="0.2"/>
    <row r="3467" s="12" customFormat="1" x14ac:dyDescent="0.2"/>
    <row r="3468" s="12" customFormat="1" x14ac:dyDescent="0.2"/>
    <row r="3469" s="12" customFormat="1" x14ac:dyDescent="0.2"/>
    <row r="3470" s="12" customFormat="1" x14ac:dyDescent="0.2"/>
    <row r="3471" s="12" customFormat="1" x14ac:dyDescent="0.2"/>
    <row r="3472" s="12" customFormat="1" x14ac:dyDescent="0.2"/>
    <row r="3473" s="12" customFormat="1" x14ac:dyDescent="0.2"/>
    <row r="3474" s="12" customFormat="1" x14ac:dyDescent="0.2"/>
    <row r="3475" s="12" customFormat="1" x14ac:dyDescent="0.2"/>
    <row r="3476" s="12" customFormat="1" x14ac:dyDescent="0.2"/>
    <row r="3477" s="12" customFormat="1" x14ac:dyDescent="0.2"/>
    <row r="3478" s="12" customFormat="1" x14ac:dyDescent="0.2"/>
    <row r="3479" s="12" customFormat="1" x14ac:dyDescent="0.2"/>
    <row r="3480" s="12" customFormat="1" x14ac:dyDescent="0.2"/>
    <row r="3481" s="12" customFormat="1" x14ac:dyDescent="0.2"/>
    <row r="3482" s="12" customFormat="1" x14ac:dyDescent="0.2"/>
    <row r="3483" s="12" customFormat="1" x14ac:dyDescent="0.2"/>
    <row r="3484" s="12" customFormat="1" x14ac:dyDescent="0.2"/>
    <row r="3485" s="12" customFormat="1" x14ac:dyDescent="0.2"/>
    <row r="3486" s="12" customFormat="1" x14ac:dyDescent="0.2"/>
    <row r="3487" s="12" customFormat="1" x14ac:dyDescent="0.2"/>
    <row r="3488" s="12" customFormat="1" x14ac:dyDescent="0.2"/>
    <row r="3489" s="12" customFormat="1" x14ac:dyDescent="0.2"/>
    <row r="3490" s="12" customFormat="1" x14ac:dyDescent="0.2"/>
    <row r="3491" s="12" customFormat="1" x14ac:dyDescent="0.2"/>
    <row r="3492" s="12" customFormat="1" x14ac:dyDescent="0.2"/>
    <row r="3493" s="12" customFormat="1" x14ac:dyDescent="0.2"/>
    <row r="3494" s="12" customFormat="1" x14ac:dyDescent="0.2"/>
    <row r="3495" s="12" customFormat="1" x14ac:dyDescent="0.2"/>
    <row r="3496" s="12" customFormat="1" x14ac:dyDescent="0.2"/>
    <row r="3497" s="12" customFormat="1" x14ac:dyDescent="0.2"/>
    <row r="3498" s="12" customFormat="1" x14ac:dyDescent="0.2"/>
    <row r="3499" s="12" customFormat="1" x14ac:dyDescent="0.2"/>
    <row r="3500" s="12" customFormat="1" x14ac:dyDescent="0.2"/>
    <row r="3501" s="12" customFormat="1" x14ac:dyDescent="0.2"/>
    <row r="3502" s="12" customFormat="1" x14ac:dyDescent="0.2"/>
    <row r="3503" s="12" customFormat="1" x14ac:dyDescent="0.2"/>
    <row r="3504" s="12" customFormat="1" x14ac:dyDescent="0.2"/>
    <row r="3505" s="12" customFormat="1" x14ac:dyDescent="0.2"/>
    <row r="3506" s="12" customFormat="1" x14ac:dyDescent="0.2"/>
    <row r="3507" s="12" customFormat="1" x14ac:dyDescent="0.2"/>
    <row r="3508" s="12" customFormat="1" x14ac:dyDescent="0.2"/>
    <row r="3509" s="12" customFormat="1" x14ac:dyDescent="0.2"/>
    <row r="3510" s="12" customFormat="1" x14ac:dyDescent="0.2"/>
    <row r="3511" s="12" customFormat="1" x14ac:dyDescent="0.2"/>
    <row r="3512" s="12" customFormat="1" x14ac:dyDescent="0.2"/>
    <row r="3513" s="12" customFormat="1" x14ac:dyDescent="0.2"/>
    <row r="3514" s="12" customFormat="1" x14ac:dyDescent="0.2"/>
    <row r="3515" s="12" customFormat="1" x14ac:dyDescent="0.2"/>
    <row r="3516" s="12" customFormat="1" x14ac:dyDescent="0.2"/>
    <row r="3517" s="12" customFormat="1" x14ac:dyDescent="0.2"/>
    <row r="3518" s="12" customFormat="1" x14ac:dyDescent="0.2"/>
    <row r="3519" s="12" customFormat="1" x14ac:dyDescent="0.2"/>
    <row r="3520" s="12" customFormat="1" x14ac:dyDescent="0.2"/>
    <row r="3521" s="12" customFormat="1" x14ac:dyDescent="0.2"/>
    <row r="3522" s="12" customFormat="1" x14ac:dyDescent="0.2"/>
    <row r="3523" s="12" customFormat="1" x14ac:dyDescent="0.2"/>
    <row r="3524" s="12" customFormat="1" x14ac:dyDescent="0.2"/>
    <row r="3525" s="12" customFormat="1" x14ac:dyDescent="0.2"/>
    <row r="3526" s="12" customFormat="1" x14ac:dyDescent="0.2"/>
    <row r="3527" s="12" customFormat="1" x14ac:dyDescent="0.2"/>
    <row r="3528" s="12" customFormat="1" x14ac:dyDescent="0.2"/>
    <row r="3529" s="12" customFormat="1" x14ac:dyDescent="0.2"/>
    <row r="3530" s="12" customFormat="1" x14ac:dyDescent="0.2"/>
    <row r="3531" s="12" customFormat="1" x14ac:dyDescent="0.2"/>
    <row r="3532" s="12" customFormat="1" x14ac:dyDescent="0.2"/>
    <row r="3533" s="12" customFormat="1" x14ac:dyDescent="0.2"/>
    <row r="3534" s="12" customFormat="1" x14ac:dyDescent="0.2"/>
    <row r="3535" s="12" customFormat="1" x14ac:dyDescent="0.2"/>
    <row r="3536" s="12" customFormat="1" x14ac:dyDescent="0.2"/>
    <row r="3537" s="12" customFormat="1" x14ac:dyDescent="0.2"/>
    <row r="3538" s="12" customFormat="1" x14ac:dyDescent="0.2"/>
    <row r="3539" s="12" customFormat="1" x14ac:dyDescent="0.2"/>
    <row r="3540" s="12" customFormat="1" x14ac:dyDescent="0.2"/>
    <row r="3541" s="12" customFormat="1" x14ac:dyDescent="0.2"/>
    <row r="3542" s="12" customFormat="1" x14ac:dyDescent="0.2"/>
    <row r="3543" s="12" customFormat="1" x14ac:dyDescent="0.2"/>
    <row r="3544" s="12" customFormat="1" x14ac:dyDescent="0.2"/>
    <row r="3545" s="12" customFormat="1" x14ac:dyDescent="0.2"/>
    <row r="3546" s="12" customFormat="1" x14ac:dyDescent="0.2"/>
    <row r="3547" s="12" customFormat="1" x14ac:dyDescent="0.2"/>
    <row r="3548" s="12" customFormat="1" x14ac:dyDescent="0.2"/>
    <row r="3549" s="12" customFormat="1" x14ac:dyDescent="0.2"/>
    <row r="3550" s="12" customFormat="1" x14ac:dyDescent="0.2"/>
    <row r="3551" s="12" customFormat="1" x14ac:dyDescent="0.2"/>
    <row r="3552" s="12" customFormat="1" x14ac:dyDescent="0.2"/>
    <row r="3553" s="12" customFormat="1" x14ac:dyDescent="0.2"/>
    <row r="3554" s="12" customFormat="1" x14ac:dyDescent="0.2"/>
    <row r="3555" s="12" customFormat="1" x14ac:dyDescent="0.2"/>
    <row r="3556" s="12" customFormat="1" x14ac:dyDescent="0.2"/>
    <row r="3557" s="12" customFormat="1" x14ac:dyDescent="0.2"/>
    <row r="3558" s="12" customFormat="1" x14ac:dyDescent="0.2"/>
    <row r="3559" s="12" customFormat="1" x14ac:dyDescent="0.2"/>
    <row r="3560" s="12" customFormat="1" x14ac:dyDescent="0.2"/>
    <row r="3561" s="12" customFormat="1" x14ac:dyDescent="0.2"/>
    <row r="3562" s="12" customFormat="1" x14ac:dyDescent="0.2"/>
    <row r="3563" s="12" customFormat="1" x14ac:dyDescent="0.2"/>
    <row r="3564" s="12" customFormat="1" x14ac:dyDescent="0.2"/>
    <row r="3565" s="12" customFormat="1" x14ac:dyDescent="0.2"/>
    <row r="3566" s="12" customFormat="1" x14ac:dyDescent="0.2"/>
    <row r="3567" s="12" customFormat="1" x14ac:dyDescent="0.2"/>
    <row r="3568" s="12" customFormat="1" x14ac:dyDescent="0.2"/>
    <row r="3569" s="12" customFormat="1" x14ac:dyDescent="0.2"/>
    <row r="3570" s="12" customFormat="1" x14ac:dyDescent="0.2"/>
    <row r="3571" s="12" customFormat="1" x14ac:dyDescent="0.2"/>
    <row r="3572" s="12" customFormat="1" x14ac:dyDescent="0.2"/>
    <row r="3573" s="12" customFormat="1" x14ac:dyDescent="0.2"/>
    <row r="3574" s="12" customFormat="1" x14ac:dyDescent="0.2"/>
    <row r="3575" s="12" customFormat="1" x14ac:dyDescent="0.2"/>
    <row r="3576" s="12" customFormat="1" x14ac:dyDescent="0.2"/>
    <row r="3577" s="12" customFormat="1" x14ac:dyDescent="0.2"/>
    <row r="3578" s="12" customFormat="1" x14ac:dyDescent="0.2"/>
    <row r="3579" s="12" customFormat="1" x14ac:dyDescent="0.2"/>
    <row r="3580" s="12" customFormat="1" x14ac:dyDescent="0.2"/>
    <row r="3581" s="12" customFormat="1" x14ac:dyDescent="0.2"/>
    <row r="3582" s="12" customFormat="1" x14ac:dyDescent="0.2"/>
    <row r="3583" s="12" customFormat="1" x14ac:dyDescent="0.2"/>
    <row r="3584" s="12" customFormat="1" x14ac:dyDescent="0.2"/>
    <row r="3585" s="12" customFormat="1" x14ac:dyDescent="0.2"/>
    <row r="3586" s="12" customFormat="1" x14ac:dyDescent="0.2"/>
    <row r="3587" s="12" customFormat="1" x14ac:dyDescent="0.2"/>
    <row r="3588" s="12" customFormat="1" x14ac:dyDescent="0.2"/>
    <row r="3589" s="12" customFormat="1" x14ac:dyDescent="0.2"/>
    <row r="3590" s="12" customFormat="1" x14ac:dyDescent="0.2"/>
    <row r="3591" s="12" customFormat="1" x14ac:dyDescent="0.2"/>
    <row r="3592" s="12" customFormat="1" x14ac:dyDescent="0.2"/>
    <row r="3593" s="12" customFormat="1" x14ac:dyDescent="0.2"/>
    <row r="3594" s="12" customFormat="1" x14ac:dyDescent="0.2"/>
    <row r="3595" s="12" customFormat="1" x14ac:dyDescent="0.2"/>
    <row r="3596" s="12" customFormat="1" x14ac:dyDescent="0.2"/>
    <row r="3597" s="12" customFormat="1" x14ac:dyDescent="0.2"/>
    <row r="3598" s="12" customFormat="1" x14ac:dyDescent="0.2"/>
    <row r="3599" s="12" customFormat="1" x14ac:dyDescent="0.2"/>
    <row r="3600" s="12" customFormat="1" x14ac:dyDescent="0.2"/>
    <row r="3601" s="12" customFormat="1" x14ac:dyDescent="0.2"/>
    <row r="3602" s="12" customFormat="1" x14ac:dyDescent="0.2"/>
    <row r="3603" s="12" customFormat="1" x14ac:dyDescent="0.2"/>
    <row r="3604" s="12" customFormat="1" x14ac:dyDescent="0.2"/>
    <row r="3605" s="12" customFormat="1" x14ac:dyDescent="0.2"/>
    <row r="3606" s="12" customFormat="1" x14ac:dyDescent="0.2"/>
    <row r="3607" s="12" customFormat="1" x14ac:dyDescent="0.2"/>
    <row r="3608" s="12" customFormat="1" x14ac:dyDescent="0.2"/>
    <row r="3609" s="12" customFormat="1" x14ac:dyDescent="0.2"/>
    <row r="3610" s="12" customFormat="1" x14ac:dyDescent="0.2"/>
    <row r="3611" s="12" customFormat="1" x14ac:dyDescent="0.2"/>
    <row r="3612" s="12" customFormat="1" x14ac:dyDescent="0.2"/>
    <row r="3613" s="12" customFormat="1" x14ac:dyDescent="0.2"/>
    <row r="3614" s="12" customFormat="1" x14ac:dyDescent="0.2"/>
    <row r="3615" s="12" customFormat="1" x14ac:dyDescent="0.2"/>
    <row r="3616" s="12" customFormat="1" x14ac:dyDescent="0.2"/>
    <row r="3617" s="12" customFormat="1" x14ac:dyDescent="0.2"/>
    <row r="3618" s="12" customFormat="1" x14ac:dyDescent="0.2"/>
    <row r="3619" s="12" customFormat="1" x14ac:dyDescent="0.2"/>
    <row r="3620" s="12" customFormat="1" x14ac:dyDescent="0.2"/>
    <row r="3621" s="12" customFormat="1" x14ac:dyDescent="0.2"/>
    <row r="3622" s="12" customFormat="1" x14ac:dyDescent="0.2"/>
    <row r="3623" s="12" customFormat="1" x14ac:dyDescent="0.2"/>
    <row r="3624" s="12" customFormat="1" x14ac:dyDescent="0.2"/>
    <row r="3625" s="12" customFormat="1" x14ac:dyDescent="0.2"/>
    <row r="3626" s="12" customFormat="1" x14ac:dyDescent="0.2"/>
    <row r="3627" s="12" customFormat="1" x14ac:dyDescent="0.2"/>
    <row r="3628" s="12" customFormat="1" x14ac:dyDescent="0.2"/>
    <row r="3629" s="12" customFormat="1" x14ac:dyDescent="0.2"/>
    <row r="3630" s="12" customFormat="1" x14ac:dyDescent="0.2"/>
    <row r="3631" s="12" customFormat="1" x14ac:dyDescent="0.2"/>
    <row r="3632" s="12" customFormat="1" x14ac:dyDescent="0.2"/>
    <row r="3633" s="12" customFormat="1" x14ac:dyDescent="0.2"/>
    <row r="3634" s="12" customFormat="1" x14ac:dyDescent="0.2"/>
    <row r="3635" s="12" customFormat="1" x14ac:dyDescent="0.2"/>
    <row r="3636" s="12" customFormat="1" x14ac:dyDescent="0.2"/>
    <row r="3637" s="12" customFormat="1" x14ac:dyDescent="0.2"/>
    <row r="3638" s="12" customFormat="1" x14ac:dyDescent="0.2"/>
    <row r="3639" s="12" customFormat="1" x14ac:dyDescent="0.2"/>
    <row r="3640" s="12" customFormat="1" x14ac:dyDescent="0.2"/>
    <row r="3641" s="12" customFormat="1" x14ac:dyDescent="0.2"/>
    <row r="3642" s="12" customFormat="1" x14ac:dyDescent="0.2"/>
    <row r="3643" s="12" customFormat="1" x14ac:dyDescent="0.2"/>
    <row r="3644" s="12" customFormat="1" x14ac:dyDescent="0.2"/>
    <row r="3645" s="12" customFormat="1" x14ac:dyDescent="0.2"/>
    <row r="3646" s="12" customFormat="1" x14ac:dyDescent="0.2"/>
    <row r="3647" s="12" customFormat="1" x14ac:dyDescent="0.2"/>
    <row r="3648" s="12" customFormat="1" x14ac:dyDescent="0.2"/>
    <row r="3649" s="12" customFormat="1" x14ac:dyDescent="0.2"/>
    <row r="3650" s="12" customFormat="1" x14ac:dyDescent="0.2"/>
    <row r="3651" s="12" customFormat="1" x14ac:dyDescent="0.2"/>
    <row r="3652" s="12" customFormat="1" x14ac:dyDescent="0.2"/>
    <row r="3653" s="12" customFormat="1" x14ac:dyDescent="0.2"/>
    <row r="3654" s="12" customFormat="1" x14ac:dyDescent="0.2"/>
    <row r="3655" s="12" customFormat="1" x14ac:dyDescent="0.2"/>
    <row r="3656" s="12" customFormat="1" x14ac:dyDescent="0.2"/>
    <row r="3657" s="12" customFormat="1" x14ac:dyDescent="0.2"/>
    <row r="3658" s="12" customFormat="1" x14ac:dyDescent="0.2"/>
    <row r="3659" s="12" customFormat="1" x14ac:dyDescent="0.2"/>
    <row r="3660" s="12" customFormat="1" x14ac:dyDescent="0.2"/>
    <row r="3661" s="12" customFormat="1" x14ac:dyDescent="0.2"/>
    <row r="3662" s="12" customFormat="1" x14ac:dyDescent="0.2"/>
    <row r="3663" s="12" customFormat="1" x14ac:dyDescent="0.2"/>
    <row r="3664" s="12" customFormat="1" x14ac:dyDescent="0.2"/>
    <row r="3665" s="12" customFormat="1" x14ac:dyDescent="0.2"/>
    <row r="3666" s="12" customFormat="1" x14ac:dyDescent="0.2"/>
    <row r="3667" s="12" customFormat="1" x14ac:dyDescent="0.2"/>
    <row r="3668" s="12" customFormat="1" x14ac:dyDescent="0.2"/>
    <row r="3669" s="12" customFormat="1" x14ac:dyDescent="0.2"/>
    <row r="3670" s="12" customFormat="1" x14ac:dyDescent="0.2"/>
    <row r="3671" s="12" customFormat="1" x14ac:dyDescent="0.2"/>
    <row r="3672" s="12" customFormat="1" x14ac:dyDescent="0.2"/>
    <row r="3673" s="12" customFormat="1" x14ac:dyDescent="0.2"/>
    <row r="3674" s="12" customFormat="1" x14ac:dyDescent="0.2"/>
    <row r="3675" s="12" customFormat="1" x14ac:dyDescent="0.2"/>
    <row r="3676" s="12" customFormat="1" x14ac:dyDescent="0.2"/>
    <row r="3677" s="12" customFormat="1" x14ac:dyDescent="0.2"/>
    <row r="3678" s="12" customFormat="1" x14ac:dyDescent="0.2"/>
    <row r="3679" s="12" customFormat="1" x14ac:dyDescent="0.2"/>
    <row r="3680" s="12" customFormat="1" x14ac:dyDescent="0.2"/>
    <row r="3681" s="12" customFormat="1" x14ac:dyDescent="0.2"/>
    <row r="3682" s="12" customFormat="1" x14ac:dyDescent="0.2"/>
    <row r="3683" s="12" customFormat="1" x14ac:dyDescent="0.2"/>
    <row r="3684" s="12" customFormat="1" x14ac:dyDescent="0.2"/>
    <row r="3685" s="12" customFormat="1" x14ac:dyDescent="0.2"/>
    <row r="3686" s="12" customFormat="1" x14ac:dyDescent="0.2"/>
    <row r="3687" s="12" customFormat="1" x14ac:dyDescent="0.2"/>
    <row r="3688" s="12" customFormat="1" x14ac:dyDescent="0.2"/>
    <row r="3689" s="12" customFormat="1" x14ac:dyDescent="0.2"/>
    <row r="3690" s="12" customFormat="1" x14ac:dyDescent="0.2"/>
    <row r="3691" s="12" customFormat="1" x14ac:dyDescent="0.2"/>
    <row r="3692" s="12" customFormat="1" x14ac:dyDescent="0.2"/>
    <row r="3693" s="12" customFormat="1" x14ac:dyDescent="0.2"/>
    <row r="3694" s="12" customFormat="1" x14ac:dyDescent="0.2"/>
    <row r="3695" s="12" customFormat="1" x14ac:dyDescent="0.2"/>
    <row r="3696" s="12" customFormat="1" x14ac:dyDescent="0.2"/>
    <row r="3697" s="12" customFormat="1" x14ac:dyDescent="0.2"/>
    <row r="3698" s="12" customFormat="1" x14ac:dyDescent="0.2"/>
    <row r="3699" s="12" customFormat="1" x14ac:dyDescent="0.2"/>
    <row r="3700" s="12" customFormat="1" x14ac:dyDescent="0.2"/>
    <row r="3701" s="12" customFormat="1" x14ac:dyDescent="0.2"/>
    <row r="3702" s="12" customFormat="1" x14ac:dyDescent="0.2"/>
    <row r="3703" s="12" customFormat="1" x14ac:dyDescent="0.2"/>
    <row r="3704" s="12" customFormat="1" x14ac:dyDescent="0.2"/>
    <row r="3705" s="12" customFormat="1" x14ac:dyDescent="0.2"/>
    <row r="3706" s="12" customFormat="1" x14ac:dyDescent="0.2"/>
    <row r="3707" s="12" customFormat="1" x14ac:dyDescent="0.2"/>
    <row r="3708" s="12" customFormat="1" x14ac:dyDescent="0.2"/>
    <row r="3709" s="12" customFormat="1" x14ac:dyDescent="0.2"/>
    <row r="3710" s="12" customFormat="1" x14ac:dyDescent="0.2"/>
    <row r="3711" s="12" customFormat="1" x14ac:dyDescent="0.2"/>
    <row r="3712" s="12" customFormat="1" x14ac:dyDescent="0.2"/>
    <row r="3713" s="12" customFormat="1" x14ac:dyDescent="0.2"/>
    <row r="3714" s="12" customFormat="1" x14ac:dyDescent="0.2"/>
    <row r="3715" s="12" customFormat="1" x14ac:dyDescent="0.2"/>
    <row r="3716" s="12" customFormat="1" x14ac:dyDescent="0.2"/>
    <row r="3717" s="12" customFormat="1" x14ac:dyDescent="0.2"/>
    <row r="3718" s="12" customFormat="1" x14ac:dyDescent="0.2"/>
    <row r="3719" s="12" customFormat="1" x14ac:dyDescent="0.2"/>
    <row r="3720" s="12" customFormat="1" x14ac:dyDescent="0.2"/>
    <row r="3721" s="12" customFormat="1" x14ac:dyDescent="0.2"/>
    <row r="3722" s="12" customFormat="1" x14ac:dyDescent="0.2"/>
    <row r="3723" s="12" customFormat="1" x14ac:dyDescent="0.2"/>
    <row r="3724" s="12" customFormat="1" x14ac:dyDescent="0.2"/>
    <row r="3725" s="12" customFormat="1" x14ac:dyDescent="0.2"/>
    <row r="3726" s="12" customFormat="1" x14ac:dyDescent="0.2"/>
    <row r="3727" s="12" customFormat="1" x14ac:dyDescent="0.2"/>
    <row r="3728" s="12" customFormat="1" x14ac:dyDescent="0.2"/>
    <row r="3729" s="12" customFormat="1" x14ac:dyDescent="0.2"/>
    <row r="3730" s="12" customFormat="1" x14ac:dyDescent="0.2"/>
    <row r="3731" s="12" customFormat="1" x14ac:dyDescent="0.2"/>
    <row r="3732" s="12" customFormat="1" x14ac:dyDescent="0.2"/>
    <row r="3733" s="12" customFormat="1" x14ac:dyDescent="0.2"/>
    <row r="3734" s="12" customFormat="1" x14ac:dyDescent="0.2"/>
    <row r="3735" s="12" customFormat="1" x14ac:dyDescent="0.2"/>
    <row r="3736" s="12" customFormat="1" x14ac:dyDescent="0.2"/>
    <row r="3737" s="12" customFormat="1" x14ac:dyDescent="0.2"/>
    <row r="3738" s="12" customFormat="1" x14ac:dyDescent="0.2"/>
    <row r="3739" s="12" customFormat="1" x14ac:dyDescent="0.2"/>
    <row r="3740" s="12" customFormat="1" x14ac:dyDescent="0.2"/>
    <row r="3741" s="12" customFormat="1" x14ac:dyDescent="0.2"/>
    <row r="3742" s="12" customFormat="1" x14ac:dyDescent="0.2"/>
    <row r="3743" s="12" customFormat="1" x14ac:dyDescent="0.2"/>
    <row r="3744" s="12" customFormat="1" x14ac:dyDescent="0.2"/>
    <row r="3745" s="12" customFormat="1" x14ac:dyDescent="0.2"/>
    <row r="3746" s="12" customFormat="1" x14ac:dyDescent="0.2"/>
    <row r="3747" s="12" customFormat="1" x14ac:dyDescent="0.2"/>
    <row r="3748" s="12" customFormat="1" x14ac:dyDescent="0.2"/>
    <row r="3749" s="12" customFormat="1" x14ac:dyDescent="0.2"/>
    <row r="3750" s="12" customFormat="1" x14ac:dyDescent="0.2"/>
    <row r="3751" s="12" customFormat="1" x14ac:dyDescent="0.2"/>
    <row r="3752" s="12" customFormat="1" x14ac:dyDescent="0.2"/>
    <row r="3753" s="12" customFormat="1" x14ac:dyDescent="0.2"/>
    <row r="3754" s="12" customFormat="1" x14ac:dyDescent="0.2"/>
    <row r="3755" s="12" customFormat="1" x14ac:dyDescent="0.2"/>
    <row r="3756" s="12" customFormat="1" x14ac:dyDescent="0.2"/>
    <row r="3757" s="12" customFormat="1" x14ac:dyDescent="0.2"/>
    <row r="3758" s="12" customFormat="1" x14ac:dyDescent="0.2"/>
    <row r="3759" s="12" customFormat="1" x14ac:dyDescent="0.2"/>
    <row r="3760" s="12" customFormat="1" x14ac:dyDescent="0.2"/>
    <row r="3761" s="12" customFormat="1" x14ac:dyDescent="0.2"/>
    <row r="3762" s="12" customFormat="1" x14ac:dyDescent="0.2"/>
    <row r="3763" s="12" customFormat="1" x14ac:dyDescent="0.2"/>
    <row r="3764" s="12" customFormat="1" x14ac:dyDescent="0.2"/>
    <row r="3765" s="12" customFormat="1" x14ac:dyDescent="0.2"/>
    <row r="3766" s="12" customFormat="1" x14ac:dyDescent="0.2"/>
    <row r="3767" s="12" customFormat="1" x14ac:dyDescent="0.2"/>
    <row r="3768" s="12" customFormat="1" x14ac:dyDescent="0.2"/>
    <row r="3769" s="12" customFormat="1" x14ac:dyDescent="0.2"/>
    <row r="3770" s="12" customFormat="1" x14ac:dyDescent="0.2"/>
    <row r="3771" s="12" customFormat="1" x14ac:dyDescent="0.2"/>
    <row r="3772" s="12" customFormat="1" x14ac:dyDescent="0.2"/>
    <row r="3773" s="12" customFormat="1" x14ac:dyDescent="0.2"/>
    <row r="3774" s="12" customFormat="1" x14ac:dyDescent="0.2"/>
    <row r="3775" s="12" customFormat="1" x14ac:dyDescent="0.2"/>
    <row r="3776" s="12" customFormat="1" x14ac:dyDescent="0.2"/>
    <row r="3777" s="12" customFormat="1" x14ac:dyDescent="0.2"/>
    <row r="3778" s="12" customFormat="1" x14ac:dyDescent="0.2"/>
    <row r="3779" s="12" customFormat="1" x14ac:dyDescent="0.2"/>
    <row r="3780" s="12" customFormat="1" x14ac:dyDescent="0.2"/>
    <row r="3781" s="12" customFormat="1" x14ac:dyDescent="0.2"/>
    <row r="3782" s="12" customFormat="1" x14ac:dyDescent="0.2"/>
    <row r="3783" s="12" customFormat="1" x14ac:dyDescent="0.2"/>
    <row r="3784" s="12" customFormat="1" x14ac:dyDescent="0.2"/>
    <row r="3785" s="12" customFormat="1" x14ac:dyDescent="0.2"/>
    <row r="3786" s="12" customFormat="1" x14ac:dyDescent="0.2"/>
    <row r="3787" s="12" customFormat="1" x14ac:dyDescent="0.2"/>
    <row r="3788" s="12" customFormat="1" x14ac:dyDescent="0.2"/>
    <row r="3789" s="12" customFormat="1" x14ac:dyDescent="0.2"/>
    <row r="3790" s="12" customFormat="1" x14ac:dyDescent="0.2"/>
    <row r="3791" s="12" customFormat="1" x14ac:dyDescent="0.2"/>
    <row r="3792" s="12" customFormat="1" x14ac:dyDescent="0.2"/>
    <row r="3793" s="12" customFormat="1" x14ac:dyDescent="0.2"/>
    <row r="3794" s="12" customFormat="1" x14ac:dyDescent="0.2"/>
    <row r="3795" s="12" customFormat="1" x14ac:dyDescent="0.2"/>
    <row r="3796" s="12" customFormat="1" x14ac:dyDescent="0.2"/>
    <row r="3797" s="12" customFormat="1" x14ac:dyDescent="0.2"/>
    <row r="3798" s="12" customFormat="1" x14ac:dyDescent="0.2"/>
    <row r="3799" s="12" customFormat="1" x14ac:dyDescent="0.2"/>
    <row r="3800" s="12" customFormat="1" x14ac:dyDescent="0.2"/>
    <row r="3801" s="12" customFormat="1" x14ac:dyDescent="0.2"/>
    <row r="3802" s="12" customFormat="1" x14ac:dyDescent="0.2"/>
    <row r="3803" s="12" customFormat="1" x14ac:dyDescent="0.2"/>
    <row r="3804" s="12" customFormat="1" x14ac:dyDescent="0.2"/>
    <row r="3805" s="12" customFormat="1" x14ac:dyDescent="0.2"/>
    <row r="3806" s="12" customFormat="1" x14ac:dyDescent="0.2"/>
    <row r="3807" s="12" customFormat="1" x14ac:dyDescent="0.2"/>
    <row r="3808" s="12" customFormat="1" x14ac:dyDescent="0.2"/>
    <row r="3809" s="12" customFormat="1" x14ac:dyDescent="0.2"/>
    <row r="3810" s="12" customFormat="1" x14ac:dyDescent="0.2"/>
    <row r="3811" s="12" customFormat="1" x14ac:dyDescent="0.2"/>
    <row r="3812" s="12" customFormat="1" x14ac:dyDescent="0.2"/>
    <row r="3813" s="12" customFormat="1" x14ac:dyDescent="0.2"/>
    <row r="3814" s="12" customFormat="1" x14ac:dyDescent="0.2"/>
    <row r="3815" s="12" customFormat="1" x14ac:dyDescent="0.2"/>
    <row r="3816" s="12" customFormat="1" x14ac:dyDescent="0.2"/>
    <row r="3817" s="12" customFormat="1" x14ac:dyDescent="0.2"/>
    <row r="3818" s="12" customFormat="1" x14ac:dyDescent="0.2"/>
    <row r="3819" s="12" customFormat="1" x14ac:dyDescent="0.2"/>
    <row r="3820" s="12" customFormat="1" x14ac:dyDescent="0.2"/>
    <row r="3821" s="12" customFormat="1" x14ac:dyDescent="0.2"/>
    <row r="3822" s="12" customFormat="1" x14ac:dyDescent="0.2"/>
    <row r="3823" s="12" customFormat="1" x14ac:dyDescent="0.2"/>
    <row r="3824" s="12" customFormat="1" x14ac:dyDescent="0.2"/>
    <row r="3825" s="12" customFormat="1" x14ac:dyDescent="0.2"/>
    <row r="3826" s="12" customFormat="1" x14ac:dyDescent="0.2"/>
    <row r="3827" s="12" customFormat="1" x14ac:dyDescent="0.2"/>
    <row r="3828" s="12" customFormat="1" x14ac:dyDescent="0.2"/>
    <row r="3829" s="12" customFormat="1" x14ac:dyDescent="0.2"/>
    <row r="3830" s="12" customFormat="1" x14ac:dyDescent="0.2"/>
    <row r="3831" s="12" customFormat="1" x14ac:dyDescent="0.2"/>
    <row r="3832" s="12" customFormat="1" x14ac:dyDescent="0.2"/>
    <row r="3833" s="12" customFormat="1" x14ac:dyDescent="0.2"/>
    <row r="3834" s="12" customFormat="1" x14ac:dyDescent="0.2"/>
    <row r="3835" s="12" customFormat="1" x14ac:dyDescent="0.2"/>
    <row r="3836" s="12" customFormat="1" x14ac:dyDescent="0.2"/>
    <row r="3837" s="12" customFormat="1" x14ac:dyDescent="0.2"/>
    <row r="3838" s="12" customFormat="1" x14ac:dyDescent="0.2"/>
    <row r="3839" s="12" customFormat="1" x14ac:dyDescent="0.2"/>
    <row r="3840" s="12" customFormat="1" x14ac:dyDescent="0.2"/>
    <row r="3841" s="12" customFormat="1" x14ac:dyDescent="0.2"/>
    <row r="3842" s="12" customFormat="1" x14ac:dyDescent="0.2"/>
    <row r="3843" s="12" customFormat="1" x14ac:dyDescent="0.2"/>
    <row r="3844" s="12" customFormat="1" x14ac:dyDescent="0.2"/>
    <row r="3845" s="12" customFormat="1" x14ac:dyDescent="0.2"/>
    <row r="3846" s="12" customFormat="1" x14ac:dyDescent="0.2"/>
    <row r="3847" s="12" customFormat="1" x14ac:dyDescent="0.2"/>
    <row r="3848" s="12" customFormat="1" x14ac:dyDescent="0.2"/>
    <row r="3849" s="12" customFormat="1" x14ac:dyDescent="0.2"/>
    <row r="3850" s="12" customFormat="1" x14ac:dyDescent="0.2"/>
    <row r="3851" s="12" customFormat="1" x14ac:dyDescent="0.2"/>
    <row r="3852" s="12" customFormat="1" x14ac:dyDescent="0.2"/>
    <row r="3853" s="12" customFormat="1" x14ac:dyDescent="0.2"/>
    <row r="3854" s="12" customFormat="1" x14ac:dyDescent="0.2"/>
    <row r="3855" s="12" customFormat="1" x14ac:dyDescent="0.2"/>
    <row r="3856" s="12" customFormat="1" x14ac:dyDescent="0.2"/>
    <row r="3857" s="12" customFormat="1" x14ac:dyDescent="0.2"/>
    <row r="3858" s="12" customFormat="1" x14ac:dyDescent="0.2"/>
    <row r="3859" s="12" customFormat="1" x14ac:dyDescent="0.2"/>
    <row r="3860" s="12" customFormat="1" x14ac:dyDescent="0.2"/>
    <row r="3861" s="12" customFormat="1" x14ac:dyDescent="0.2"/>
    <row r="3862" s="12" customFormat="1" x14ac:dyDescent="0.2"/>
    <row r="3863" s="12" customFormat="1" x14ac:dyDescent="0.2"/>
    <row r="3864" s="12" customFormat="1" x14ac:dyDescent="0.2"/>
    <row r="3865" s="12" customFormat="1" x14ac:dyDescent="0.2"/>
    <row r="3866" s="12" customFormat="1" x14ac:dyDescent="0.2"/>
    <row r="3867" s="12" customFormat="1" x14ac:dyDescent="0.2"/>
    <row r="3868" s="12" customFormat="1" x14ac:dyDescent="0.2"/>
    <row r="3869" s="12" customFormat="1" x14ac:dyDescent="0.2"/>
    <row r="3870" s="12" customFormat="1" x14ac:dyDescent="0.2"/>
    <row r="3871" s="12" customFormat="1" x14ac:dyDescent="0.2"/>
    <row r="3872" s="12" customFormat="1" x14ac:dyDescent="0.2"/>
    <row r="3873" s="12" customFormat="1" x14ac:dyDescent="0.2"/>
    <row r="3874" s="12" customFormat="1" x14ac:dyDescent="0.2"/>
    <row r="3875" s="12" customFormat="1" x14ac:dyDescent="0.2"/>
    <row r="3876" s="12" customFormat="1" x14ac:dyDescent="0.2"/>
    <row r="3877" s="12" customFormat="1" x14ac:dyDescent="0.2"/>
    <row r="3878" s="12" customFormat="1" x14ac:dyDescent="0.2"/>
    <row r="3879" s="12" customFormat="1" x14ac:dyDescent="0.2"/>
    <row r="3880" s="12" customFormat="1" x14ac:dyDescent="0.2"/>
    <row r="3881" s="12" customFormat="1" x14ac:dyDescent="0.2"/>
    <row r="3882" s="12" customFormat="1" x14ac:dyDescent="0.2"/>
    <row r="3883" s="12" customFormat="1" x14ac:dyDescent="0.2"/>
    <row r="3884" s="12" customFormat="1" x14ac:dyDescent="0.2"/>
    <row r="3885" s="12" customFormat="1" x14ac:dyDescent="0.2"/>
    <row r="3886" s="12" customFormat="1" x14ac:dyDescent="0.2"/>
    <row r="3887" s="12" customFormat="1" x14ac:dyDescent="0.2"/>
    <row r="3888" s="12" customFormat="1" x14ac:dyDescent="0.2"/>
    <row r="3889" s="12" customFormat="1" x14ac:dyDescent="0.2"/>
    <row r="3890" s="12" customFormat="1" x14ac:dyDescent="0.2"/>
    <row r="3891" s="12" customFormat="1" x14ac:dyDescent="0.2"/>
    <row r="3892" s="12" customFormat="1" x14ac:dyDescent="0.2"/>
    <row r="3893" s="12" customFormat="1" x14ac:dyDescent="0.2"/>
    <row r="3894" s="12" customFormat="1" x14ac:dyDescent="0.2"/>
    <row r="3895" s="12" customFormat="1" x14ac:dyDescent="0.2"/>
    <row r="3896" s="12" customFormat="1" x14ac:dyDescent="0.2"/>
    <row r="3897" s="12" customFormat="1" x14ac:dyDescent="0.2"/>
    <row r="3898" s="12" customFormat="1" x14ac:dyDescent="0.2"/>
    <row r="3899" s="12" customFormat="1" x14ac:dyDescent="0.2"/>
    <row r="3900" s="12" customFormat="1" x14ac:dyDescent="0.2"/>
    <row r="3901" s="12" customFormat="1" x14ac:dyDescent="0.2"/>
    <row r="3902" s="12" customFormat="1" x14ac:dyDescent="0.2"/>
    <row r="3903" s="12" customFormat="1" x14ac:dyDescent="0.2"/>
    <row r="3904" s="12" customFormat="1" x14ac:dyDescent="0.2"/>
    <row r="3905" s="12" customFormat="1" x14ac:dyDescent="0.2"/>
    <row r="3906" s="12" customFormat="1" x14ac:dyDescent="0.2"/>
    <row r="3907" s="12" customFormat="1" x14ac:dyDescent="0.2"/>
    <row r="3908" s="12" customFormat="1" x14ac:dyDescent="0.2"/>
    <row r="3909" s="12" customFormat="1" x14ac:dyDescent="0.2"/>
    <row r="3910" s="12" customFormat="1" x14ac:dyDescent="0.2"/>
    <row r="3911" s="12" customFormat="1" x14ac:dyDescent="0.2"/>
    <row r="3912" s="12" customFormat="1" x14ac:dyDescent="0.2"/>
    <row r="3913" s="12" customFormat="1" x14ac:dyDescent="0.2"/>
    <row r="3914" s="12" customFormat="1" x14ac:dyDescent="0.2"/>
    <row r="3915" s="12" customFormat="1" x14ac:dyDescent="0.2"/>
    <row r="3916" s="12" customFormat="1" x14ac:dyDescent="0.2"/>
    <row r="3917" s="12" customFormat="1" x14ac:dyDescent="0.2"/>
    <row r="3918" s="12" customFormat="1" x14ac:dyDescent="0.2"/>
    <row r="3919" s="12" customFormat="1" x14ac:dyDescent="0.2"/>
    <row r="3920" s="12" customFormat="1" x14ac:dyDescent="0.2"/>
    <row r="3921" s="12" customFormat="1" x14ac:dyDescent="0.2"/>
    <row r="3922" s="12" customFormat="1" x14ac:dyDescent="0.2"/>
    <row r="3923" s="12" customFormat="1" x14ac:dyDescent="0.2"/>
    <row r="3924" s="12" customFormat="1" x14ac:dyDescent="0.2"/>
    <row r="3925" s="12" customFormat="1" x14ac:dyDescent="0.2"/>
    <row r="3926" s="12" customFormat="1" x14ac:dyDescent="0.2"/>
    <row r="3927" s="12" customFormat="1" x14ac:dyDescent="0.2"/>
    <row r="3928" s="12" customFormat="1" x14ac:dyDescent="0.2"/>
    <row r="3929" s="12" customFormat="1" x14ac:dyDescent="0.2"/>
    <row r="3930" s="12" customFormat="1" x14ac:dyDescent="0.2"/>
    <row r="3931" s="12" customFormat="1" x14ac:dyDescent="0.2"/>
    <row r="3932" s="12" customFormat="1" x14ac:dyDescent="0.2"/>
    <row r="3933" s="12" customFormat="1" x14ac:dyDescent="0.2"/>
    <row r="3934" s="12" customFormat="1" x14ac:dyDescent="0.2"/>
    <row r="3935" s="12" customFormat="1" x14ac:dyDescent="0.2"/>
    <row r="3936" s="12" customFormat="1" x14ac:dyDescent="0.2"/>
    <row r="3937" s="12" customFormat="1" x14ac:dyDescent="0.2"/>
    <row r="3938" s="12" customFormat="1" x14ac:dyDescent="0.2"/>
    <row r="3939" s="12" customFormat="1" x14ac:dyDescent="0.2"/>
    <row r="3940" s="12" customFormat="1" x14ac:dyDescent="0.2"/>
    <row r="3941" s="12" customFormat="1" x14ac:dyDescent="0.2"/>
    <row r="3942" s="12" customFormat="1" x14ac:dyDescent="0.2"/>
    <row r="3943" s="12" customFormat="1" x14ac:dyDescent="0.2"/>
    <row r="3944" s="12" customFormat="1" x14ac:dyDescent="0.2"/>
    <row r="3945" s="12" customFormat="1" x14ac:dyDescent="0.2"/>
    <row r="3946" s="12" customFormat="1" x14ac:dyDescent="0.2"/>
    <row r="3947" s="12" customFormat="1" x14ac:dyDescent="0.2"/>
    <row r="3948" s="12" customFormat="1" x14ac:dyDescent="0.2"/>
    <row r="3949" s="12" customFormat="1" x14ac:dyDescent="0.2"/>
    <row r="3950" s="12" customFormat="1" x14ac:dyDescent="0.2"/>
    <row r="3951" s="12" customFormat="1" x14ac:dyDescent="0.2"/>
    <row r="3952" s="12" customFormat="1" x14ac:dyDescent="0.2"/>
    <row r="3953" s="12" customFormat="1" x14ac:dyDescent="0.2"/>
    <row r="3954" s="12" customFormat="1" x14ac:dyDescent="0.2"/>
    <row r="3955" s="12" customFormat="1" x14ac:dyDescent="0.2"/>
    <row r="3956" s="12" customFormat="1" x14ac:dyDescent="0.2"/>
    <row r="3957" s="12" customFormat="1" x14ac:dyDescent="0.2"/>
    <row r="3958" s="12" customFormat="1" x14ac:dyDescent="0.2"/>
    <row r="3959" s="12" customFormat="1" x14ac:dyDescent="0.2"/>
    <row r="3960" s="12" customFormat="1" x14ac:dyDescent="0.2"/>
    <row r="3961" s="12" customFormat="1" x14ac:dyDescent="0.2"/>
    <row r="3962" s="12" customFormat="1" x14ac:dyDescent="0.2"/>
    <row r="3963" s="12" customFormat="1" x14ac:dyDescent="0.2"/>
    <row r="3964" s="12" customFormat="1" x14ac:dyDescent="0.2"/>
    <row r="3965" s="12" customFormat="1" x14ac:dyDescent="0.2"/>
    <row r="3966" s="12" customFormat="1" x14ac:dyDescent="0.2"/>
    <row r="3967" s="12" customFormat="1" x14ac:dyDescent="0.2"/>
    <row r="3968" s="12" customFormat="1" x14ac:dyDescent="0.2"/>
    <row r="3969" s="12" customFormat="1" x14ac:dyDescent="0.2"/>
    <row r="3970" s="12" customFormat="1" x14ac:dyDescent="0.2"/>
    <row r="3971" s="12" customFormat="1" x14ac:dyDescent="0.2"/>
    <row r="3972" s="12" customFormat="1" x14ac:dyDescent="0.2"/>
    <row r="3973" s="12" customFormat="1" x14ac:dyDescent="0.2"/>
    <row r="3974" s="12" customFormat="1" x14ac:dyDescent="0.2"/>
    <row r="3975" s="12" customFormat="1" x14ac:dyDescent="0.2"/>
    <row r="3976" s="12" customFormat="1" x14ac:dyDescent="0.2"/>
    <row r="3977" s="12" customFormat="1" x14ac:dyDescent="0.2"/>
    <row r="3978" s="12" customFormat="1" x14ac:dyDescent="0.2"/>
    <row r="3979" s="12" customFormat="1" x14ac:dyDescent="0.2"/>
    <row r="3980" s="12" customFormat="1" x14ac:dyDescent="0.2"/>
    <row r="3981" s="12" customFormat="1" x14ac:dyDescent="0.2"/>
    <row r="3982" s="12" customFormat="1" x14ac:dyDescent="0.2"/>
    <row r="3983" s="12" customFormat="1" x14ac:dyDescent="0.2"/>
    <row r="3984" s="12" customFormat="1" x14ac:dyDescent="0.2"/>
    <row r="3985" s="12" customFormat="1" x14ac:dyDescent="0.2"/>
    <row r="3986" s="12" customFormat="1" x14ac:dyDescent="0.2"/>
    <row r="3987" s="12" customFormat="1" x14ac:dyDescent="0.2"/>
    <row r="3988" s="12" customFormat="1" x14ac:dyDescent="0.2"/>
    <row r="3989" s="12" customFormat="1" x14ac:dyDescent="0.2"/>
    <row r="3990" s="12" customFormat="1" x14ac:dyDescent="0.2"/>
    <row r="3991" s="12" customFormat="1" x14ac:dyDescent="0.2"/>
    <row r="3992" s="12" customFormat="1" x14ac:dyDescent="0.2"/>
    <row r="3993" s="12" customFormat="1" x14ac:dyDescent="0.2"/>
    <row r="3994" s="12" customFormat="1" x14ac:dyDescent="0.2"/>
    <row r="3995" s="12" customFormat="1" x14ac:dyDescent="0.2"/>
    <row r="3996" s="12" customFormat="1" x14ac:dyDescent="0.2"/>
    <row r="3997" s="12" customFormat="1" x14ac:dyDescent="0.2"/>
    <row r="3998" s="12" customFormat="1" x14ac:dyDescent="0.2"/>
    <row r="3999" s="12" customFormat="1" x14ac:dyDescent="0.2"/>
    <row r="4000" s="12" customFormat="1" x14ac:dyDescent="0.2"/>
    <row r="4001" s="12" customFormat="1" x14ac:dyDescent="0.2"/>
    <row r="4002" s="12" customFormat="1" x14ac:dyDescent="0.2"/>
    <row r="4003" s="12" customFormat="1" x14ac:dyDescent="0.2"/>
    <row r="4004" s="12" customFormat="1" x14ac:dyDescent="0.2"/>
    <row r="4005" s="12" customFormat="1" x14ac:dyDescent="0.2"/>
    <row r="4006" s="12" customFormat="1" x14ac:dyDescent="0.2"/>
    <row r="4007" s="12" customFormat="1" x14ac:dyDescent="0.2"/>
    <row r="4008" s="12" customFormat="1" x14ac:dyDescent="0.2"/>
    <row r="4009" s="12" customFormat="1" x14ac:dyDescent="0.2"/>
    <row r="4010" s="12" customFormat="1" x14ac:dyDescent="0.2"/>
    <row r="4011" s="12" customFormat="1" x14ac:dyDescent="0.2"/>
    <row r="4012" s="12" customFormat="1" x14ac:dyDescent="0.2"/>
    <row r="4013" s="12" customFormat="1" x14ac:dyDescent="0.2"/>
    <row r="4014" s="12" customFormat="1" x14ac:dyDescent="0.2"/>
    <row r="4015" s="12" customFormat="1" x14ac:dyDescent="0.2"/>
    <row r="4016" s="12" customFormat="1" x14ac:dyDescent="0.2"/>
    <row r="4017" s="12" customFormat="1" x14ac:dyDescent="0.2"/>
    <row r="4018" s="12" customFormat="1" x14ac:dyDescent="0.2"/>
    <row r="4019" s="12" customFormat="1" x14ac:dyDescent="0.2"/>
    <row r="4020" s="12" customFormat="1" x14ac:dyDescent="0.2"/>
    <row r="4021" s="12" customFormat="1" x14ac:dyDescent="0.2"/>
    <row r="4022" s="12" customFormat="1" x14ac:dyDescent="0.2"/>
    <row r="4023" s="12" customFormat="1" x14ac:dyDescent="0.2"/>
    <row r="4024" s="12" customFormat="1" x14ac:dyDescent="0.2"/>
    <row r="4025" s="12" customFormat="1" x14ac:dyDescent="0.2"/>
    <row r="4026" s="12" customFormat="1" x14ac:dyDescent="0.2"/>
    <row r="4027" s="12" customFormat="1" x14ac:dyDescent="0.2"/>
    <row r="4028" s="12" customFormat="1" x14ac:dyDescent="0.2"/>
    <row r="4029" s="12" customFormat="1" x14ac:dyDescent="0.2"/>
    <row r="4030" s="12" customFormat="1" x14ac:dyDescent="0.2"/>
    <row r="4031" s="12" customFormat="1" x14ac:dyDescent="0.2"/>
    <row r="4032" s="12" customFormat="1" x14ac:dyDescent="0.2"/>
    <row r="4033" s="12" customFormat="1" x14ac:dyDescent="0.2"/>
    <row r="4034" s="12" customFormat="1" x14ac:dyDescent="0.2"/>
    <row r="4035" s="12" customFormat="1" x14ac:dyDescent="0.2"/>
    <row r="4036" s="12" customFormat="1" x14ac:dyDescent="0.2"/>
    <row r="4037" s="12" customFormat="1" x14ac:dyDescent="0.2"/>
    <row r="4038" s="12" customFormat="1" x14ac:dyDescent="0.2"/>
    <row r="4039" s="12" customFormat="1" x14ac:dyDescent="0.2"/>
    <row r="4040" s="12" customFormat="1" x14ac:dyDescent="0.2"/>
    <row r="4041" s="12" customFormat="1" x14ac:dyDescent="0.2"/>
    <row r="4042" s="12" customFormat="1" x14ac:dyDescent="0.2"/>
    <row r="4043" s="12" customFormat="1" x14ac:dyDescent="0.2"/>
    <row r="4044" s="12" customFormat="1" x14ac:dyDescent="0.2"/>
    <row r="4045" s="12" customFormat="1" x14ac:dyDescent="0.2"/>
    <row r="4046" s="12" customFormat="1" x14ac:dyDescent="0.2"/>
    <row r="4047" s="12" customFormat="1" x14ac:dyDescent="0.2"/>
    <row r="4048" s="12" customFormat="1" x14ac:dyDescent="0.2"/>
    <row r="4049" s="12" customFormat="1" x14ac:dyDescent="0.2"/>
    <row r="4050" s="12" customFormat="1" x14ac:dyDescent="0.2"/>
    <row r="4051" s="12" customFormat="1" x14ac:dyDescent="0.2"/>
    <row r="4052" s="12" customFormat="1" x14ac:dyDescent="0.2"/>
    <row r="4053" s="12" customFormat="1" x14ac:dyDescent="0.2"/>
    <row r="4054" s="12" customFormat="1" x14ac:dyDescent="0.2"/>
    <row r="4055" s="12" customFormat="1" x14ac:dyDescent="0.2"/>
    <row r="4056" s="12" customFormat="1" x14ac:dyDescent="0.2"/>
    <row r="4057" s="12" customFormat="1" x14ac:dyDescent="0.2"/>
    <row r="4058" s="12" customFormat="1" x14ac:dyDescent="0.2"/>
    <row r="4059" s="12" customFormat="1" x14ac:dyDescent="0.2"/>
    <row r="4060" s="12" customFormat="1" x14ac:dyDescent="0.2"/>
    <row r="4061" s="12" customFormat="1" x14ac:dyDescent="0.2"/>
    <row r="4062" s="12" customFormat="1" x14ac:dyDescent="0.2"/>
    <row r="4063" s="12" customFormat="1" x14ac:dyDescent="0.2"/>
    <row r="4064" s="12" customFormat="1" x14ac:dyDescent="0.2"/>
    <row r="4065" s="12" customFormat="1" x14ac:dyDescent="0.2"/>
    <row r="4066" s="12" customFormat="1" x14ac:dyDescent="0.2"/>
    <row r="4067" s="12" customFormat="1" x14ac:dyDescent="0.2"/>
    <row r="4068" s="12" customFormat="1" x14ac:dyDescent="0.2"/>
    <row r="4069" s="12" customFormat="1" x14ac:dyDescent="0.2"/>
    <row r="4070" s="12" customFormat="1" x14ac:dyDescent="0.2"/>
    <row r="4071" s="12" customFormat="1" x14ac:dyDescent="0.2"/>
    <row r="4072" s="12" customFormat="1" x14ac:dyDescent="0.2"/>
    <row r="4073" s="12" customFormat="1" x14ac:dyDescent="0.2"/>
    <row r="4074" s="12" customFormat="1" x14ac:dyDescent="0.2"/>
    <row r="4075" s="12" customFormat="1" x14ac:dyDescent="0.2"/>
    <row r="4076" s="12" customFormat="1" x14ac:dyDescent="0.2"/>
    <row r="4077" s="12" customFormat="1" x14ac:dyDescent="0.2"/>
    <row r="4078" s="12" customFormat="1" x14ac:dyDescent="0.2"/>
    <row r="4079" s="12" customFormat="1" x14ac:dyDescent="0.2"/>
    <row r="4080" s="12" customFormat="1" x14ac:dyDescent="0.2"/>
    <row r="4081" s="12" customFormat="1" x14ac:dyDescent="0.2"/>
    <row r="4082" s="12" customFormat="1" x14ac:dyDescent="0.2"/>
    <row r="4083" s="12" customFormat="1" x14ac:dyDescent="0.2"/>
    <row r="4084" s="12" customFormat="1" x14ac:dyDescent="0.2"/>
    <row r="4085" s="12" customFormat="1" x14ac:dyDescent="0.2"/>
    <row r="4086" s="12" customFormat="1" x14ac:dyDescent="0.2"/>
    <row r="4087" s="12" customFormat="1" x14ac:dyDescent="0.2"/>
    <row r="4088" s="12" customFormat="1" x14ac:dyDescent="0.2"/>
    <row r="4089" s="12" customFormat="1" x14ac:dyDescent="0.2"/>
    <row r="4090" s="12" customFormat="1" x14ac:dyDescent="0.2"/>
    <row r="4091" s="12" customFormat="1" x14ac:dyDescent="0.2"/>
    <row r="4092" s="12" customFormat="1" x14ac:dyDescent="0.2"/>
    <row r="4093" s="12" customFormat="1" x14ac:dyDescent="0.2"/>
    <row r="4094" s="12" customFormat="1" x14ac:dyDescent="0.2"/>
    <row r="4095" s="12" customFormat="1" x14ac:dyDescent="0.2"/>
    <row r="4096" s="12" customFormat="1" x14ac:dyDescent="0.2"/>
    <row r="4097" s="12" customFormat="1" x14ac:dyDescent="0.2"/>
    <row r="4098" s="12" customFormat="1" x14ac:dyDescent="0.2"/>
    <row r="4099" s="12" customFormat="1" x14ac:dyDescent="0.2"/>
    <row r="4100" s="12" customFormat="1" x14ac:dyDescent="0.2"/>
    <row r="4101" s="12" customFormat="1" x14ac:dyDescent="0.2"/>
    <row r="4102" s="12" customFormat="1" x14ac:dyDescent="0.2"/>
    <row r="4103" s="12" customFormat="1" x14ac:dyDescent="0.2"/>
    <row r="4104" s="12" customFormat="1" x14ac:dyDescent="0.2"/>
    <row r="4105" s="12" customFormat="1" x14ac:dyDescent="0.2"/>
    <row r="4106" s="12" customFormat="1" x14ac:dyDescent="0.2"/>
    <row r="4107" s="12" customFormat="1" x14ac:dyDescent="0.2"/>
    <row r="4108" s="12" customFormat="1" x14ac:dyDescent="0.2"/>
    <row r="4109" s="12" customFormat="1" x14ac:dyDescent="0.2"/>
    <row r="4110" s="12" customFormat="1" x14ac:dyDescent="0.2"/>
    <row r="4111" s="12" customFormat="1" x14ac:dyDescent="0.2"/>
    <row r="4112" s="12" customFormat="1" x14ac:dyDescent="0.2"/>
    <row r="4113" s="12" customFormat="1" x14ac:dyDescent="0.2"/>
    <row r="4114" s="12" customFormat="1" x14ac:dyDescent="0.2"/>
    <row r="4115" s="12" customFormat="1" x14ac:dyDescent="0.2"/>
    <row r="4116" s="12" customFormat="1" x14ac:dyDescent="0.2"/>
    <row r="4117" s="12" customFormat="1" x14ac:dyDescent="0.2"/>
    <row r="4118" s="12" customFormat="1" x14ac:dyDescent="0.2"/>
    <row r="4119" s="12" customFormat="1" x14ac:dyDescent="0.2"/>
    <row r="4120" s="12" customFormat="1" x14ac:dyDescent="0.2"/>
    <row r="4121" s="12" customFormat="1" x14ac:dyDescent="0.2"/>
    <row r="4122" s="12" customFormat="1" x14ac:dyDescent="0.2"/>
    <row r="4123" s="12" customFormat="1" x14ac:dyDescent="0.2"/>
    <row r="4124" s="12" customFormat="1" x14ac:dyDescent="0.2"/>
    <row r="4125" s="12" customFormat="1" x14ac:dyDescent="0.2"/>
    <row r="4126" s="12" customFormat="1" x14ac:dyDescent="0.2"/>
    <row r="4127" s="12" customFormat="1" x14ac:dyDescent="0.2"/>
    <row r="4128" s="12" customFormat="1" x14ac:dyDescent="0.2"/>
    <row r="4129" s="12" customFormat="1" x14ac:dyDescent="0.2"/>
    <row r="4130" s="12" customFormat="1" x14ac:dyDescent="0.2"/>
    <row r="4131" s="12" customFormat="1" x14ac:dyDescent="0.2"/>
    <row r="4132" s="12" customFormat="1" x14ac:dyDescent="0.2"/>
    <row r="4133" s="12" customFormat="1" x14ac:dyDescent="0.2"/>
    <row r="4134" s="12" customFormat="1" x14ac:dyDescent="0.2"/>
    <row r="4135" s="12" customFormat="1" x14ac:dyDescent="0.2"/>
    <row r="4136" s="12" customFormat="1" x14ac:dyDescent="0.2"/>
    <row r="4137" s="12" customFormat="1" x14ac:dyDescent="0.2"/>
    <row r="4138" s="12" customFormat="1" x14ac:dyDescent="0.2"/>
    <row r="4139" s="12" customFormat="1" x14ac:dyDescent="0.2"/>
    <row r="4140" s="12" customFormat="1" x14ac:dyDescent="0.2"/>
    <row r="4141" s="12" customFormat="1" x14ac:dyDescent="0.2"/>
    <row r="4142" s="12" customFormat="1" x14ac:dyDescent="0.2"/>
    <row r="4143" s="12" customFormat="1" x14ac:dyDescent="0.2"/>
    <row r="4144" s="12" customFormat="1" x14ac:dyDescent="0.2"/>
    <row r="4145" s="12" customFormat="1" x14ac:dyDescent="0.2"/>
    <row r="4146" s="12" customFormat="1" x14ac:dyDescent="0.2"/>
    <row r="4147" s="12" customFormat="1" x14ac:dyDescent="0.2"/>
    <row r="4148" s="12" customFormat="1" x14ac:dyDescent="0.2"/>
    <row r="4149" s="12" customFormat="1" x14ac:dyDescent="0.2"/>
    <row r="4150" s="12" customFormat="1" x14ac:dyDescent="0.2"/>
    <row r="4151" s="12" customFormat="1" x14ac:dyDescent="0.2"/>
    <row r="4152" s="12" customFormat="1" x14ac:dyDescent="0.2"/>
    <row r="4153" s="12" customFormat="1" x14ac:dyDescent="0.2"/>
    <row r="4154" s="12" customFormat="1" x14ac:dyDescent="0.2"/>
    <row r="4155" s="12" customFormat="1" x14ac:dyDescent="0.2"/>
    <row r="4156" s="12" customFormat="1" x14ac:dyDescent="0.2"/>
    <row r="4157" s="12" customFormat="1" x14ac:dyDescent="0.2"/>
    <row r="4158" s="12" customFormat="1" x14ac:dyDescent="0.2"/>
    <row r="4159" s="12" customFormat="1" x14ac:dyDescent="0.2"/>
    <row r="4160" s="12" customFormat="1" x14ac:dyDescent="0.2"/>
    <row r="4161" s="12" customFormat="1" x14ac:dyDescent="0.2"/>
    <row r="4162" s="12" customFormat="1" x14ac:dyDescent="0.2"/>
    <row r="4163" s="12" customFormat="1" x14ac:dyDescent="0.2"/>
    <row r="4164" s="12" customFormat="1" x14ac:dyDescent="0.2"/>
    <row r="4165" s="12" customFormat="1" x14ac:dyDescent="0.2"/>
    <row r="4166" s="12" customFormat="1" x14ac:dyDescent="0.2"/>
    <row r="4167" s="12" customFormat="1" x14ac:dyDescent="0.2"/>
    <row r="4168" s="12" customFormat="1" x14ac:dyDescent="0.2"/>
    <row r="4169" s="12" customFormat="1" x14ac:dyDescent="0.2"/>
    <row r="4170" s="12" customFormat="1" x14ac:dyDescent="0.2"/>
    <row r="4171" s="12" customFormat="1" x14ac:dyDescent="0.2"/>
    <row r="4172" s="12" customFormat="1" x14ac:dyDescent="0.2"/>
    <row r="4173" s="12" customFormat="1" x14ac:dyDescent="0.2"/>
    <row r="4174" s="12" customFormat="1" x14ac:dyDescent="0.2"/>
    <row r="4175" s="12" customFormat="1" x14ac:dyDescent="0.2"/>
    <row r="4176" s="12" customFormat="1" x14ac:dyDescent="0.2"/>
    <row r="4177" s="12" customFormat="1" x14ac:dyDescent="0.2"/>
    <row r="4178" s="12" customFormat="1" x14ac:dyDescent="0.2"/>
    <row r="4179" s="12" customFormat="1" x14ac:dyDescent="0.2"/>
    <row r="4180" s="12" customFormat="1" x14ac:dyDescent="0.2"/>
    <row r="4181" s="12" customFormat="1" x14ac:dyDescent="0.2"/>
    <row r="4182" s="12" customFormat="1" x14ac:dyDescent="0.2"/>
    <row r="4183" s="12" customFormat="1" x14ac:dyDescent="0.2"/>
    <row r="4184" s="12" customFormat="1" x14ac:dyDescent="0.2"/>
    <row r="4185" s="12" customFormat="1" x14ac:dyDescent="0.2"/>
    <row r="4186" s="12" customFormat="1" x14ac:dyDescent="0.2"/>
    <row r="4187" s="12" customFormat="1" x14ac:dyDescent="0.2"/>
    <row r="4188" s="12" customFormat="1" x14ac:dyDescent="0.2"/>
    <row r="4189" s="12" customFormat="1" x14ac:dyDescent="0.2"/>
    <row r="4190" s="12" customFormat="1" x14ac:dyDescent="0.2"/>
    <row r="4191" s="12" customFormat="1" x14ac:dyDescent="0.2"/>
    <row r="4192" s="12" customFormat="1" x14ac:dyDescent="0.2"/>
    <row r="4193" s="12" customFormat="1" x14ac:dyDescent="0.2"/>
    <row r="4194" s="12" customFormat="1" x14ac:dyDescent="0.2"/>
    <row r="4195" s="12" customFormat="1" x14ac:dyDescent="0.2"/>
    <row r="4196" s="12" customFormat="1" x14ac:dyDescent="0.2"/>
    <row r="4197" s="12" customFormat="1" x14ac:dyDescent="0.2"/>
    <row r="4198" s="12" customFormat="1" x14ac:dyDescent="0.2"/>
    <row r="4199" s="12" customFormat="1" x14ac:dyDescent="0.2"/>
    <row r="4200" s="12" customFormat="1" x14ac:dyDescent="0.2"/>
    <row r="4201" s="12" customFormat="1" x14ac:dyDescent="0.2"/>
    <row r="4202" s="12" customFormat="1" x14ac:dyDescent="0.2"/>
    <row r="4203" s="12" customFormat="1" x14ac:dyDescent="0.2"/>
    <row r="4204" s="12" customFormat="1" x14ac:dyDescent="0.2"/>
    <row r="4205" s="12" customFormat="1" x14ac:dyDescent="0.2"/>
    <row r="4206" s="12" customFormat="1" x14ac:dyDescent="0.2"/>
    <row r="4207" s="12" customFormat="1" x14ac:dyDescent="0.2"/>
    <row r="4208" s="12" customFormat="1" x14ac:dyDescent="0.2"/>
    <row r="4209" s="12" customFormat="1" x14ac:dyDescent="0.2"/>
    <row r="4210" s="12" customFormat="1" x14ac:dyDescent="0.2"/>
    <row r="4211" s="12" customFormat="1" x14ac:dyDescent="0.2"/>
    <row r="4212" s="12" customFormat="1" x14ac:dyDescent="0.2"/>
    <row r="4213" s="12" customFormat="1" x14ac:dyDescent="0.2"/>
    <row r="4214" s="12" customFormat="1" x14ac:dyDescent="0.2"/>
    <row r="4215" s="12" customFormat="1" x14ac:dyDescent="0.2"/>
    <row r="4216" s="12" customFormat="1" x14ac:dyDescent="0.2"/>
    <row r="4217" s="12" customFormat="1" x14ac:dyDescent="0.2"/>
    <row r="4218" s="12" customFormat="1" x14ac:dyDescent="0.2"/>
    <row r="4219" s="12" customFormat="1" x14ac:dyDescent="0.2"/>
    <row r="4220" s="12" customFormat="1" x14ac:dyDescent="0.2"/>
    <row r="4221" s="12" customFormat="1" x14ac:dyDescent="0.2"/>
    <row r="4222" s="12" customFormat="1" x14ac:dyDescent="0.2"/>
    <row r="4223" s="12" customFormat="1" x14ac:dyDescent="0.2"/>
    <row r="4224" s="12" customFormat="1" x14ac:dyDescent="0.2"/>
    <row r="4225" s="12" customFormat="1" x14ac:dyDescent="0.2"/>
    <row r="4226" s="12" customFormat="1" x14ac:dyDescent="0.2"/>
    <row r="4227" s="12" customFormat="1" x14ac:dyDescent="0.2"/>
    <row r="4228" s="12" customFormat="1" x14ac:dyDescent="0.2"/>
    <row r="4229" s="12" customFormat="1" x14ac:dyDescent="0.2"/>
    <row r="4230" s="12" customFormat="1" x14ac:dyDescent="0.2"/>
    <row r="4231" s="12" customFormat="1" x14ac:dyDescent="0.2"/>
    <row r="4232" s="12" customFormat="1" x14ac:dyDescent="0.2"/>
    <row r="4233" s="12" customFormat="1" x14ac:dyDescent="0.2"/>
    <row r="4234" s="12" customFormat="1" x14ac:dyDescent="0.2"/>
    <row r="4235" s="12" customFormat="1" x14ac:dyDescent="0.2"/>
    <row r="4236" s="12" customFormat="1" x14ac:dyDescent="0.2"/>
    <row r="4237" s="12" customFormat="1" x14ac:dyDescent="0.2"/>
    <row r="4238" s="12" customFormat="1" x14ac:dyDescent="0.2"/>
    <row r="4239" s="12" customFormat="1" x14ac:dyDescent="0.2"/>
    <row r="4240" s="12" customFormat="1" x14ac:dyDescent="0.2"/>
    <row r="4241" s="12" customFormat="1" x14ac:dyDescent="0.2"/>
    <row r="4242" s="12" customFormat="1" x14ac:dyDescent="0.2"/>
    <row r="4243" s="12" customFormat="1" x14ac:dyDescent="0.2"/>
    <row r="4244" s="12" customFormat="1" x14ac:dyDescent="0.2"/>
    <row r="4245" s="12" customFormat="1" x14ac:dyDescent="0.2"/>
    <row r="4246" s="12" customFormat="1" x14ac:dyDescent="0.2"/>
    <row r="4247" s="12" customFormat="1" x14ac:dyDescent="0.2"/>
    <row r="4248" s="12" customFormat="1" x14ac:dyDescent="0.2"/>
    <row r="4249" s="12" customFormat="1" x14ac:dyDescent="0.2"/>
    <row r="4250" s="12" customFormat="1" x14ac:dyDescent="0.2"/>
    <row r="4251" s="12" customFormat="1" x14ac:dyDescent="0.2"/>
    <row r="4252" s="12" customFormat="1" x14ac:dyDescent="0.2"/>
    <row r="4253" s="12" customFormat="1" x14ac:dyDescent="0.2"/>
    <row r="4254" s="12" customFormat="1" x14ac:dyDescent="0.2"/>
    <row r="4255" s="12" customFormat="1" x14ac:dyDescent="0.2"/>
    <row r="4256" s="12" customFormat="1" x14ac:dyDescent="0.2"/>
    <row r="4257" s="12" customFormat="1" x14ac:dyDescent="0.2"/>
    <row r="4258" s="12" customFormat="1" x14ac:dyDescent="0.2"/>
    <row r="4259" s="12" customFormat="1" x14ac:dyDescent="0.2"/>
    <row r="4260" s="12" customFormat="1" x14ac:dyDescent="0.2"/>
    <row r="4261" s="12" customFormat="1" x14ac:dyDescent="0.2"/>
    <row r="4262" s="12" customFormat="1" x14ac:dyDescent="0.2"/>
    <row r="4263" s="12" customFormat="1" x14ac:dyDescent="0.2"/>
    <row r="4264" s="12" customFormat="1" x14ac:dyDescent="0.2"/>
    <row r="4265" s="12" customFormat="1" x14ac:dyDescent="0.2"/>
    <row r="4266" s="12" customFormat="1" x14ac:dyDescent="0.2"/>
    <row r="4267" s="12" customFormat="1" x14ac:dyDescent="0.2"/>
    <row r="4268" s="12" customFormat="1" x14ac:dyDescent="0.2"/>
    <row r="4269" s="12" customFormat="1" x14ac:dyDescent="0.2"/>
    <row r="4270" s="12" customFormat="1" x14ac:dyDescent="0.2"/>
    <row r="4271" s="12" customFormat="1" x14ac:dyDescent="0.2"/>
    <row r="4272" s="12" customFormat="1" x14ac:dyDescent="0.2"/>
    <row r="4273" s="12" customFormat="1" x14ac:dyDescent="0.2"/>
    <row r="4274" s="12" customFormat="1" x14ac:dyDescent="0.2"/>
    <row r="4275" s="12" customFormat="1" x14ac:dyDescent="0.2"/>
    <row r="4276" s="12" customFormat="1" x14ac:dyDescent="0.2"/>
    <row r="4277" s="12" customFormat="1" x14ac:dyDescent="0.2"/>
    <row r="4278" s="12" customFormat="1" x14ac:dyDescent="0.2"/>
    <row r="4279" s="12" customFormat="1" x14ac:dyDescent="0.2"/>
    <row r="4280" s="12" customFormat="1" x14ac:dyDescent="0.2"/>
    <row r="4281" s="12" customFormat="1" x14ac:dyDescent="0.2"/>
    <row r="4282" s="12" customFormat="1" x14ac:dyDescent="0.2"/>
    <row r="4283" s="12" customFormat="1" x14ac:dyDescent="0.2"/>
    <row r="4284" s="12" customFormat="1" x14ac:dyDescent="0.2"/>
    <row r="4285" s="12" customFormat="1" x14ac:dyDescent="0.2"/>
    <row r="4286" s="12" customFormat="1" x14ac:dyDescent="0.2"/>
    <row r="4287" s="12" customFormat="1" x14ac:dyDescent="0.2"/>
    <row r="4288" s="12" customFormat="1" x14ac:dyDescent="0.2"/>
    <row r="4289" s="12" customFormat="1" x14ac:dyDescent="0.2"/>
    <row r="4290" s="12" customFormat="1" x14ac:dyDescent="0.2"/>
    <row r="4291" s="12" customFormat="1" x14ac:dyDescent="0.2"/>
    <row r="4292" s="12" customFormat="1" x14ac:dyDescent="0.2"/>
    <row r="4293" s="12" customFormat="1" x14ac:dyDescent="0.2"/>
    <row r="4294" s="12" customFormat="1" x14ac:dyDescent="0.2"/>
    <row r="4295" s="12" customFormat="1" x14ac:dyDescent="0.2"/>
    <row r="4296" s="12" customFormat="1" x14ac:dyDescent="0.2"/>
    <row r="4297" s="12" customFormat="1" x14ac:dyDescent="0.2"/>
    <row r="4298" s="12" customFormat="1" x14ac:dyDescent="0.2"/>
    <row r="4299" s="12" customFormat="1" x14ac:dyDescent="0.2"/>
    <row r="4300" s="12" customFormat="1" x14ac:dyDescent="0.2"/>
    <row r="4301" s="12" customFormat="1" x14ac:dyDescent="0.2"/>
    <row r="4302" s="12" customFormat="1" x14ac:dyDescent="0.2"/>
    <row r="4303" s="12" customFormat="1" x14ac:dyDescent="0.2"/>
    <row r="4304" s="12" customFormat="1" x14ac:dyDescent="0.2"/>
    <row r="4305" s="12" customFormat="1" x14ac:dyDescent="0.2"/>
    <row r="4306" s="12" customFormat="1" x14ac:dyDescent="0.2"/>
    <row r="4307" s="12" customFormat="1" x14ac:dyDescent="0.2"/>
    <row r="4308" s="12" customFormat="1" x14ac:dyDescent="0.2"/>
    <row r="4309" s="12" customFormat="1" x14ac:dyDescent="0.2"/>
    <row r="4310" s="12" customFormat="1" x14ac:dyDescent="0.2"/>
    <row r="4311" s="12" customFormat="1" x14ac:dyDescent="0.2"/>
    <row r="4312" s="12" customFormat="1" x14ac:dyDescent="0.2"/>
    <row r="4313" s="12" customFormat="1" x14ac:dyDescent="0.2"/>
    <row r="4314" s="12" customFormat="1" x14ac:dyDescent="0.2"/>
    <row r="4315" s="12" customFormat="1" x14ac:dyDescent="0.2"/>
    <row r="4316" s="12" customFormat="1" x14ac:dyDescent="0.2"/>
    <row r="4317" s="12" customFormat="1" x14ac:dyDescent="0.2"/>
    <row r="4318" s="12" customFormat="1" x14ac:dyDescent="0.2"/>
    <row r="4319" s="12" customFormat="1" x14ac:dyDescent="0.2"/>
    <row r="4320" s="12" customFormat="1" x14ac:dyDescent="0.2"/>
    <row r="4321" s="12" customFormat="1" x14ac:dyDescent="0.2"/>
    <row r="4322" s="12" customFormat="1" x14ac:dyDescent="0.2"/>
    <row r="4323" s="12" customFormat="1" x14ac:dyDescent="0.2"/>
    <row r="4324" s="12" customFormat="1" x14ac:dyDescent="0.2"/>
    <row r="4325" s="12" customFormat="1" x14ac:dyDescent="0.2"/>
    <row r="4326" s="12" customFormat="1" x14ac:dyDescent="0.2"/>
    <row r="4327" s="12" customFormat="1" x14ac:dyDescent="0.2"/>
    <row r="4328" s="12" customFormat="1" x14ac:dyDescent="0.2"/>
    <row r="4329" s="12" customFormat="1" x14ac:dyDescent="0.2"/>
    <row r="4330" s="12" customFormat="1" x14ac:dyDescent="0.2"/>
    <row r="4331" s="12" customFormat="1" x14ac:dyDescent="0.2"/>
    <row r="4332" s="12" customFormat="1" x14ac:dyDescent="0.2"/>
    <row r="4333" s="12" customFormat="1" x14ac:dyDescent="0.2"/>
    <row r="4334" s="12" customFormat="1" x14ac:dyDescent="0.2"/>
    <row r="4335" s="12" customFormat="1" x14ac:dyDescent="0.2"/>
    <row r="4336" s="12" customFormat="1" x14ac:dyDescent="0.2"/>
    <row r="4337" s="12" customFormat="1" x14ac:dyDescent="0.2"/>
    <row r="4338" s="12" customFormat="1" x14ac:dyDescent="0.2"/>
    <row r="4339" s="12" customFormat="1" x14ac:dyDescent="0.2"/>
    <row r="4340" s="12" customFormat="1" x14ac:dyDescent="0.2"/>
    <row r="4341" s="12" customFormat="1" x14ac:dyDescent="0.2"/>
    <row r="4342" s="12" customFormat="1" x14ac:dyDescent="0.2"/>
    <row r="4343" s="12" customFormat="1" x14ac:dyDescent="0.2"/>
    <row r="4344" s="12" customFormat="1" x14ac:dyDescent="0.2"/>
    <row r="4345" s="12" customFormat="1" x14ac:dyDescent="0.2"/>
    <row r="4346" s="12" customFormat="1" x14ac:dyDescent="0.2"/>
    <row r="4347" s="12" customFormat="1" x14ac:dyDescent="0.2"/>
    <row r="4348" s="12" customFormat="1" x14ac:dyDescent="0.2"/>
    <row r="4349" s="12" customFormat="1" x14ac:dyDescent="0.2"/>
    <row r="4350" s="12" customFormat="1" x14ac:dyDescent="0.2"/>
    <row r="4351" s="12" customFormat="1" x14ac:dyDescent="0.2"/>
    <row r="4352" s="12" customFormat="1" x14ac:dyDescent="0.2"/>
    <row r="4353" s="12" customFormat="1" x14ac:dyDescent="0.2"/>
    <row r="4354" s="12" customFormat="1" x14ac:dyDescent="0.2"/>
    <row r="4355" s="12" customFormat="1" x14ac:dyDescent="0.2"/>
    <row r="4356" s="12" customFormat="1" x14ac:dyDescent="0.2"/>
    <row r="4357" s="12" customFormat="1" x14ac:dyDescent="0.2"/>
    <row r="4358" s="12" customFormat="1" x14ac:dyDescent="0.2"/>
    <row r="4359" s="12" customFormat="1" x14ac:dyDescent="0.2"/>
    <row r="4360" s="12" customFormat="1" x14ac:dyDescent="0.2"/>
    <row r="4361" s="12" customFormat="1" x14ac:dyDescent="0.2"/>
    <row r="4362" s="12" customFormat="1" x14ac:dyDescent="0.2"/>
    <row r="4363" s="12" customFormat="1" x14ac:dyDescent="0.2"/>
    <row r="4364" s="12" customFormat="1" x14ac:dyDescent="0.2"/>
    <row r="4365" s="12" customFormat="1" x14ac:dyDescent="0.2"/>
    <row r="4366" s="12" customFormat="1" x14ac:dyDescent="0.2"/>
    <row r="4367" s="12" customFormat="1" x14ac:dyDescent="0.2"/>
    <row r="4368" s="12" customFormat="1" x14ac:dyDescent="0.2"/>
    <row r="4369" s="12" customFormat="1" x14ac:dyDescent="0.2"/>
    <row r="4370" s="12" customFormat="1" x14ac:dyDescent="0.2"/>
    <row r="4371" s="12" customFormat="1" x14ac:dyDescent="0.2"/>
    <row r="4372" s="12" customFormat="1" x14ac:dyDescent="0.2"/>
    <row r="4373" s="12" customFormat="1" x14ac:dyDescent="0.2"/>
    <row r="4374" s="12" customFormat="1" x14ac:dyDescent="0.2"/>
    <row r="4375" s="12" customFormat="1" x14ac:dyDescent="0.2"/>
    <row r="4376" s="12" customFormat="1" x14ac:dyDescent="0.2"/>
    <row r="4377" s="12" customFormat="1" x14ac:dyDescent="0.2"/>
    <row r="4378" s="12" customFormat="1" x14ac:dyDescent="0.2"/>
    <row r="4379" s="12" customFormat="1" x14ac:dyDescent="0.2"/>
    <row r="4380" s="12" customFormat="1" x14ac:dyDescent="0.2"/>
    <row r="4381" s="12" customFormat="1" x14ac:dyDescent="0.2"/>
    <row r="4382" s="12" customFormat="1" x14ac:dyDescent="0.2"/>
    <row r="4383" s="12" customFormat="1" x14ac:dyDescent="0.2"/>
    <row r="4384" s="12" customFormat="1" x14ac:dyDescent="0.2"/>
    <row r="4385" s="12" customFormat="1" x14ac:dyDescent="0.2"/>
    <row r="4386" s="12" customFormat="1" x14ac:dyDescent="0.2"/>
    <row r="4387" s="12" customFormat="1" x14ac:dyDescent="0.2"/>
    <row r="4388" s="12" customFormat="1" x14ac:dyDescent="0.2"/>
    <row r="4389" s="12" customFormat="1" x14ac:dyDescent="0.2"/>
    <row r="4390" s="12" customFormat="1" x14ac:dyDescent="0.2"/>
    <row r="4391" s="12" customFormat="1" x14ac:dyDescent="0.2"/>
    <row r="4392" s="12" customFormat="1" x14ac:dyDescent="0.2"/>
    <row r="4393" s="12" customFormat="1" x14ac:dyDescent="0.2"/>
    <row r="4394" s="12" customFormat="1" x14ac:dyDescent="0.2"/>
    <row r="4395" s="12" customFormat="1" x14ac:dyDescent="0.2"/>
    <row r="4396" s="12" customFormat="1" x14ac:dyDescent="0.2"/>
    <row r="4397" s="12" customFormat="1" x14ac:dyDescent="0.2"/>
    <row r="4398" s="12" customFormat="1" x14ac:dyDescent="0.2"/>
    <row r="4399" s="12" customFormat="1" x14ac:dyDescent="0.2"/>
    <row r="4400" s="12" customFormat="1" x14ac:dyDescent="0.2"/>
    <row r="4401" s="12" customFormat="1" x14ac:dyDescent="0.2"/>
    <row r="4402" s="12" customFormat="1" x14ac:dyDescent="0.2"/>
    <row r="4403" s="12" customFormat="1" x14ac:dyDescent="0.2"/>
    <row r="4404" s="12" customFormat="1" x14ac:dyDescent="0.2"/>
    <row r="4405" s="12" customFormat="1" x14ac:dyDescent="0.2"/>
    <row r="4406" s="12" customFormat="1" x14ac:dyDescent="0.2"/>
    <row r="4407" s="12" customFormat="1" x14ac:dyDescent="0.2"/>
    <row r="4408" s="12" customFormat="1" x14ac:dyDescent="0.2"/>
    <row r="4409" s="12" customFormat="1" x14ac:dyDescent="0.2"/>
    <row r="4410" s="12" customFormat="1" x14ac:dyDescent="0.2"/>
    <row r="4411" s="12" customFormat="1" x14ac:dyDescent="0.2"/>
    <row r="4412" s="12" customFormat="1" x14ac:dyDescent="0.2"/>
    <row r="4413" s="12" customFormat="1" x14ac:dyDescent="0.2"/>
    <row r="4414" s="12" customFormat="1" x14ac:dyDescent="0.2"/>
    <row r="4415" s="12" customFormat="1" x14ac:dyDescent="0.2"/>
    <row r="4416" s="12" customFormat="1" x14ac:dyDescent="0.2"/>
    <row r="4417" s="12" customFormat="1" x14ac:dyDescent="0.2"/>
    <row r="4418" s="12" customFormat="1" x14ac:dyDescent="0.2"/>
    <row r="4419" s="12" customFormat="1" x14ac:dyDescent="0.2"/>
    <row r="4420" s="12" customFormat="1" x14ac:dyDescent="0.2"/>
    <row r="4421" s="12" customFormat="1" x14ac:dyDescent="0.2"/>
    <row r="4422" s="12" customFormat="1" x14ac:dyDescent="0.2"/>
    <row r="4423" s="12" customFormat="1" x14ac:dyDescent="0.2"/>
    <row r="4424" s="12" customFormat="1" x14ac:dyDescent="0.2"/>
    <row r="4425" s="12" customFormat="1" x14ac:dyDescent="0.2"/>
    <row r="4426" s="12" customFormat="1" x14ac:dyDescent="0.2"/>
    <row r="4427" s="12" customFormat="1" x14ac:dyDescent="0.2"/>
    <row r="4428" s="12" customFormat="1" x14ac:dyDescent="0.2"/>
    <row r="4429" s="12" customFormat="1" x14ac:dyDescent="0.2"/>
    <row r="4430" s="12" customFormat="1" x14ac:dyDescent="0.2"/>
    <row r="4431" s="12" customFormat="1" x14ac:dyDescent="0.2"/>
    <row r="4432" s="12" customFormat="1" x14ac:dyDescent="0.2"/>
    <row r="4433" s="12" customFormat="1" x14ac:dyDescent="0.2"/>
    <row r="4434" s="12" customFormat="1" x14ac:dyDescent="0.2"/>
    <row r="4435" s="12" customFormat="1" x14ac:dyDescent="0.2"/>
    <row r="4436" s="12" customFormat="1" x14ac:dyDescent="0.2"/>
    <row r="4437" s="12" customFormat="1" x14ac:dyDescent="0.2"/>
    <row r="4438" s="12" customFormat="1" x14ac:dyDescent="0.2"/>
    <row r="4439" s="12" customFormat="1" x14ac:dyDescent="0.2"/>
    <row r="4440" s="12" customFormat="1" x14ac:dyDescent="0.2"/>
    <row r="4441" s="12" customFormat="1" x14ac:dyDescent="0.2"/>
    <row r="4442" s="12" customFormat="1" x14ac:dyDescent="0.2"/>
    <row r="4443" s="12" customFormat="1" x14ac:dyDescent="0.2"/>
    <row r="4444" s="12" customFormat="1" x14ac:dyDescent="0.2"/>
    <row r="4445" s="12" customFormat="1" x14ac:dyDescent="0.2"/>
    <row r="4446" s="12" customFormat="1" x14ac:dyDescent="0.2"/>
    <row r="4447" s="12" customFormat="1" x14ac:dyDescent="0.2"/>
    <row r="4448" s="12" customFormat="1" x14ac:dyDescent="0.2"/>
    <row r="4449" s="12" customFormat="1" x14ac:dyDescent="0.2"/>
    <row r="4450" s="12" customFormat="1" x14ac:dyDescent="0.2"/>
    <row r="4451" s="12" customFormat="1" x14ac:dyDescent="0.2"/>
    <row r="4452" s="12" customFormat="1" x14ac:dyDescent="0.2"/>
    <row r="4453" s="12" customFormat="1" x14ac:dyDescent="0.2"/>
    <row r="4454" s="12" customFormat="1" x14ac:dyDescent="0.2"/>
    <row r="4455" s="12" customFormat="1" x14ac:dyDescent="0.2"/>
    <row r="4456" s="12" customFormat="1" x14ac:dyDescent="0.2"/>
    <row r="4457" s="12" customFormat="1" x14ac:dyDescent="0.2"/>
    <row r="4458" s="12" customFormat="1" x14ac:dyDescent="0.2"/>
    <row r="4459" s="12" customFormat="1" x14ac:dyDescent="0.2"/>
    <row r="4460" s="12" customFormat="1" x14ac:dyDescent="0.2"/>
    <row r="4461" s="12" customFormat="1" x14ac:dyDescent="0.2"/>
    <row r="4462" s="12" customFormat="1" x14ac:dyDescent="0.2"/>
    <row r="4463" s="12" customFormat="1" x14ac:dyDescent="0.2"/>
    <row r="4464" s="12" customFormat="1" x14ac:dyDescent="0.2"/>
    <row r="4465" s="12" customFormat="1" x14ac:dyDescent="0.2"/>
    <row r="4466" s="12" customFormat="1" x14ac:dyDescent="0.2"/>
    <row r="4467" s="12" customFormat="1" x14ac:dyDescent="0.2"/>
    <row r="4468" s="12" customFormat="1" x14ac:dyDescent="0.2"/>
    <row r="4469" s="12" customFormat="1" x14ac:dyDescent="0.2"/>
    <row r="4470" s="12" customFormat="1" x14ac:dyDescent="0.2"/>
    <row r="4471" s="12" customFormat="1" x14ac:dyDescent="0.2"/>
    <row r="4472" s="12" customFormat="1" x14ac:dyDescent="0.2"/>
    <row r="4473" s="12" customFormat="1" x14ac:dyDescent="0.2"/>
    <row r="4474" s="12" customFormat="1" x14ac:dyDescent="0.2"/>
    <row r="4475" s="12" customFormat="1" x14ac:dyDescent="0.2"/>
    <row r="4476" s="12" customFormat="1" x14ac:dyDescent="0.2"/>
    <row r="4477" s="12" customFormat="1" x14ac:dyDescent="0.2"/>
    <row r="4478" s="12" customFormat="1" x14ac:dyDescent="0.2"/>
    <row r="4479" s="12" customFormat="1" x14ac:dyDescent="0.2"/>
    <row r="4480" s="12" customFormat="1" x14ac:dyDescent="0.2"/>
    <row r="4481" s="12" customFormat="1" x14ac:dyDescent="0.2"/>
    <row r="4482" s="12" customFormat="1" x14ac:dyDescent="0.2"/>
    <row r="4483" s="12" customFormat="1" x14ac:dyDescent="0.2"/>
    <row r="4484" s="12" customFormat="1" x14ac:dyDescent="0.2"/>
    <row r="4485" s="12" customFormat="1" x14ac:dyDescent="0.2"/>
    <row r="4486" s="12" customFormat="1" x14ac:dyDescent="0.2"/>
    <row r="4487" s="12" customFormat="1" x14ac:dyDescent="0.2"/>
    <row r="4488" s="12" customFormat="1" x14ac:dyDescent="0.2"/>
    <row r="4489" s="12" customFormat="1" x14ac:dyDescent="0.2"/>
    <row r="4490" s="12" customFormat="1" x14ac:dyDescent="0.2"/>
    <row r="4491" s="12" customFormat="1" x14ac:dyDescent="0.2"/>
    <row r="4492" s="12" customFormat="1" x14ac:dyDescent="0.2"/>
    <row r="4493" s="12" customFormat="1" x14ac:dyDescent="0.2"/>
    <row r="4494" s="12" customFormat="1" x14ac:dyDescent="0.2"/>
    <row r="4495" s="12" customFormat="1" x14ac:dyDescent="0.2"/>
    <row r="4496" s="12" customFormat="1" x14ac:dyDescent="0.2"/>
    <row r="4497" s="12" customFormat="1" x14ac:dyDescent="0.2"/>
    <row r="4498" s="12" customFormat="1" x14ac:dyDescent="0.2"/>
    <row r="4499" s="12" customFormat="1" x14ac:dyDescent="0.2"/>
    <row r="4500" s="12" customFormat="1" x14ac:dyDescent="0.2"/>
    <row r="4501" s="12" customFormat="1" x14ac:dyDescent="0.2"/>
    <row r="4502" s="12" customFormat="1" x14ac:dyDescent="0.2"/>
    <row r="4503" s="12" customFormat="1" x14ac:dyDescent="0.2"/>
    <row r="4504" s="12" customFormat="1" x14ac:dyDescent="0.2"/>
    <row r="4505" s="12" customFormat="1" x14ac:dyDescent="0.2"/>
    <row r="4506" s="12" customFormat="1" x14ac:dyDescent="0.2"/>
    <row r="4507" s="12" customFormat="1" x14ac:dyDescent="0.2"/>
    <row r="4508" s="12" customFormat="1" x14ac:dyDescent="0.2"/>
    <row r="4509" s="12" customFormat="1" x14ac:dyDescent="0.2"/>
    <row r="4510" s="12" customFormat="1" x14ac:dyDescent="0.2"/>
    <row r="4511" s="12" customFormat="1" x14ac:dyDescent="0.2"/>
    <row r="4512" s="12" customFormat="1" x14ac:dyDescent="0.2"/>
    <row r="4513" s="12" customFormat="1" x14ac:dyDescent="0.2"/>
    <row r="4514" s="12" customFormat="1" x14ac:dyDescent="0.2"/>
    <row r="4515" s="12" customFormat="1" x14ac:dyDescent="0.2"/>
    <row r="4516" s="12" customFormat="1" x14ac:dyDescent="0.2"/>
    <row r="4517" s="12" customFormat="1" x14ac:dyDescent="0.2"/>
    <row r="4518" s="12" customFormat="1" x14ac:dyDescent="0.2"/>
    <row r="4519" s="12" customFormat="1" x14ac:dyDescent="0.2"/>
    <row r="4520" s="12" customFormat="1" x14ac:dyDescent="0.2"/>
    <row r="4521" s="12" customFormat="1" x14ac:dyDescent="0.2"/>
    <row r="4522" s="12" customFormat="1" x14ac:dyDescent="0.2"/>
    <row r="4523" s="12" customFormat="1" x14ac:dyDescent="0.2"/>
    <row r="4524" s="12" customFormat="1" x14ac:dyDescent="0.2"/>
    <row r="4525" s="12" customFormat="1" x14ac:dyDescent="0.2"/>
    <row r="4526" s="12" customFormat="1" x14ac:dyDescent="0.2"/>
    <row r="4527" s="12" customFormat="1" x14ac:dyDescent="0.2"/>
    <row r="4528" s="12" customFormat="1" x14ac:dyDescent="0.2"/>
    <row r="4529" s="12" customFormat="1" x14ac:dyDescent="0.2"/>
    <row r="4530" s="12" customFormat="1" x14ac:dyDescent="0.2"/>
    <row r="4531" s="12" customFormat="1" x14ac:dyDescent="0.2"/>
    <row r="4532" s="12" customFormat="1" x14ac:dyDescent="0.2"/>
    <row r="4533" s="12" customFormat="1" x14ac:dyDescent="0.2"/>
    <row r="4534" s="12" customFormat="1" x14ac:dyDescent="0.2"/>
    <row r="4535" s="12" customFormat="1" x14ac:dyDescent="0.2"/>
    <row r="4536" s="12" customFormat="1" x14ac:dyDescent="0.2"/>
    <row r="4537" s="12" customFormat="1" x14ac:dyDescent="0.2"/>
    <row r="4538" s="12" customFormat="1" x14ac:dyDescent="0.2"/>
    <row r="4539" s="12" customFormat="1" x14ac:dyDescent="0.2"/>
    <row r="4540" s="12" customFormat="1" x14ac:dyDescent="0.2"/>
    <row r="4541" s="12" customFormat="1" x14ac:dyDescent="0.2"/>
    <row r="4542" s="12" customFormat="1" x14ac:dyDescent="0.2"/>
    <row r="4543" s="12" customFormat="1" x14ac:dyDescent="0.2"/>
    <row r="4544" s="12" customFormat="1" x14ac:dyDescent="0.2"/>
    <row r="4545" s="12" customFormat="1" x14ac:dyDescent="0.2"/>
    <row r="4546" s="12" customFormat="1" x14ac:dyDescent="0.2"/>
    <row r="4547" s="12" customFormat="1" x14ac:dyDescent="0.2"/>
    <row r="4548" s="12" customFormat="1" x14ac:dyDescent="0.2"/>
    <row r="4549" s="12" customFormat="1" x14ac:dyDescent="0.2"/>
    <row r="4550" s="12" customFormat="1" x14ac:dyDescent="0.2"/>
    <row r="4551" s="12" customFormat="1" x14ac:dyDescent="0.2"/>
    <row r="4552" s="12" customFormat="1" x14ac:dyDescent="0.2"/>
    <row r="4553" s="12" customFormat="1" x14ac:dyDescent="0.2"/>
    <row r="4554" s="12" customFormat="1" x14ac:dyDescent="0.2"/>
    <row r="4555" s="12" customFormat="1" x14ac:dyDescent="0.2"/>
    <row r="4556" s="12" customFormat="1" x14ac:dyDescent="0.2"/>
    <row r="4557" s="12" customFormat="1" x14ac:dyDescent="0.2"/>
    <row r="4558" s="12" customFormat="1" x14ac:dyDescent="0.2"/>
    <row r="4559" s="12" customFormat="1" x14ac:dyDescent="0.2"/>
    <row r="4560" s="12" customFormat="1" x14ac:dyDescent="0.2"/>
    <row r="4561" s="12" customFormat="1" x14ac:dyDescent="0.2"/>
    <row r="4562" s="12" customFormat="1" x14ac:dyDescent="0.2"/>
    <row r="4563" s="12" customFormat="1" x14ac:dyDescent="0.2"/>
    <row r="4564" s="12" customFormat="1" x14ac:dyDescent="0.2"/>
    <row r="4565" s="12" customFormat="1" x14ac:dyDescent="0.2"/>
    <row r="4566" s="12" customFormat="1" x14ac:dyDescent="0.2"/>
    <row r="4567" s="12" customFormat="1" x14ac:dyDescent="0.2"/>
    <row r="4568" s="12" customFormat="1" x14ac:dyDescent="0.2"/>
    <row r="4569" s="12" customFormat="1" x14ac:dyDescent="0.2"/>
    <row r="4570" s="12" customFormat="1" x14ac:dyDescent="0.2"/>
    <row r="4571" s="12" customFormat="1" x14ac:dyDescent="0.2"/>
    <row r="4572" s="12" customFormat="1" x14ac:dyDescent="0.2"/>
    <row r="4573" s="12" customFormat="1" x14ac:dyDescent="0.2"/>
    <row r="4574" s="12" customFormat="1" x14ac:dyDescent="0.2"/>
    <row r="4575" s="12" customFormat="1" x14ac:dyDescent="0.2"/>
    <row r="4576" s="12" customFormat="1" x14ac:dyDescent="0.2"/>
    <row r="4577" s="12" customFormat="1" x14ac:dyDescent="0.2"/>
    <row r="4578" s="12" customFormat="1" x14ac:dyDescent="0.2"/>
    <row r="4579" s="12" customFormat="1" x14ac:dyDescent="0.2"/>
    <row r="4580" s="12" customFormat="1" x14ac:dyDescent="0.2"/>
    <row r="4581" s="12" customFormat="1" x14ac:dyDescent="0.2"/>
    <row r="4582" s="12" customFormat="1" x14ac:dyDescent="0.2"/>
    <row r="4583" s="12" customFormat="1" x14ac:dyDescent="0.2"/>
    <row r="4584" s="12" customFormat="1" x14ac:dyDescent="0.2"/>
    <row r="4585" s="12" customFormat="1" x14ac:dyDescent="0.2"/>
    <row r="4586" s="12" customFormat="1" x14ac:dyDescent="0.2"/>
    <row r="4587" s="12" customFormat="1" x14ac:dyDescent="0.2"/>
    <row r="4588" s="12" customFormat="1" x14ac:dyDescent="0.2"/>
    <row r="4589" s="12" customFormat="1" x14ac:dyDescent="0.2"/>
    <row r="4590" s="12" customFormat="1" x14ac:dyDescent="0.2"/>
    <row r="4591" s="12" customFormat="1" x14ac:dyDescent="0.2"/>
    <row r="4592" s="12" customFormat="1" x14ac:dyDescent="0.2"/>
    <row r="4593" s="12" customFormat="1" x14ac:dyDescent="0.2"/>
    <row r="4594" s="12" customFormat="1" x14ac:dyDescent="0.2"/>
    <row r="4595" s="12" customFormat="1" x14ac:dyDescent="0.2"/>
    <row r="4596" s="12" customFormat="1" x14ac:dyDescent="0.2"/>
    <row r="4597" s="12" customFormat="1" x14ac:dyDescent="0.2"/>
    <row r="4598" s="12" customFormat="1" x14ac:dyDescent="0.2"/>
    <row r="4599" s="12" customFormat="1" x14ac:dyDescent="0.2"/>
    <row r="4600" s="12" customFormat="1" x14ac:dyDescent="0.2"/>
    <row r="4601" s="12" customFormat="1" x14ac:dyDescent="0.2"/>
    <row r="4602" s="12" customFormat="1" x14ac:dyDescent="0.2"/>
    <row r="4603" s="12" customFormat="1" x14ac:dyDescent="0.2"/>
    <row r="4604" s="12" customFormat="1" x14ac:dyDescent="0.2"/>
    <row r="4605" s="12" customFormat="1" x14ac:dyDescent="0.2"/>
    <row r="4606" s="12" customFormat="1" x14ac:dyDescent="0.2"/>
    <row r="4607" s="12" customFormat="1" x14ac:dyDescent="0.2"/>
    <row r="4608" s="12" customFormat="1" x14ac:dyDescent="0.2"/>
    <row r="4609" s="12" customFormat="1" x14ac:dyDescent="0.2"/>
    <row r="4610" s="12" customFormat="1" x14ac:dyDescent="0.2"/>
    <row r="4611" s="12" customFormat="1" x14ac:dyDescent="0.2"/>
    <row r="4612" s="12" customFormat="1" x14ac:dyDescent="0.2"/>
    <row r="4613" s="12" customFormat="1" x14ac:dyDescent="0.2"/>
    <row r="4614" s="12" customFormat="1" x14ac:dyDescent="0.2"/>
    <row r="4615" s="12" customFormat="1" x14ac:dyDescent="0.2"/>
    <row r="4616" s="12" customFormat="1" x14ac:dyDescent="0.2"/>
    <row r="4617" s="12" customFormat="1" x14ac:dyDescent="0.2"/>
    <row r="4618" s="12" customFormat="1" x14ac:dyDescent="0.2"/>
    <row r="4619" s="12" customFormat="1" x14ac:dyDescent="0.2"/>
    <row r="4620" s="12" customFormat="1" x14ac:dyDescent="0.2"/>
    <row r="4621" s="12" customFormat="1" x14ac:dyDescent="0.2"/>
    <row r="4622" s="12" customFormat="1" x14ac:dyDescent="0.2"/>
    <row r="4623" s="12" customFormat="1" x14ac:dyDescent="0.2"/>
    <row r="4624" s="12" customFormat="1" x14ac:dyDescent="0.2"/>
    <row r="4625" s="12" customFormat="1" x14ac:dyDescent="0.2"/>
    <row r="4626" s="12" customFormat="1" x14ac:dyDescent="0.2"/>
    <row r="4627" s="12" customFormat="1" x14ac:dyDescent="0.2"/>
    <row r="4628" s="12" customFormat="1" x14ac:dyDescent="0.2"/>
    <row r="4629" s="12" customFormat="1" x14ac:dyDescent="0.2"/>
    <row r="4630" s="12" customFormat="1" x14ac:dyDescent="0.2"/>
    <row r="4631" s="12" customFormat="1" x14ac:dyDescent="0.2"/>
    <row r="4632" s="12" customFormat="1" x14ac:dyDescent="0.2"/>
    <row r="4633" s="12" customFormat="1" x14ac:dyDescent="0.2"/>
    <row r="4634" s="12" customFormat="1" x14ac:dyDescent="0.2"/>
    <row r="4635" s="12" customFormat="1" x14ac:dyDescent="0.2"/>
    <row r="4636" s="12" customFormat="1" x14ac:dyDescent="0.2"/>
    <row r="4637" s="12" customFormat="1" x14ac:dyDescent="0.2"/>
    <row r="4638" s="12" customFormat="1" x14ac:dyDescent="0.2"/>
    <row r="4639" s="12" customFormat="1" x14ac:dyDescent="0.2"/>
    <row r="4640" s="12" customFormat="1" x14ac:dyDescent="0.2"/>
    <row r="4641" s="12" customFormat="1" x14ac:dyDescent="0.2"/>
    <row r="4642" s="12" customFormat="1" x14ac:dyDescent="0.2"/>
    <row r="4643" s="12" customFormat="1" x14ac:dyDescent="0.2"/>
    <row r="4644" s="12" customFormat="1" x14ac:dyDescent="0.2"/>
    <row r="4645" s="12" customFormat="1" x14ac:dyDescent="0.2"/>
    <row r="4646" s="12" customFormat="1" x14ac:dyDescent="0.2"/>
    <row r="4647" s="12" customFormat="1" x14ac:dyDescent="0.2"/>
    <row r="4648" s="12" customFormat="1" x14ac:dyDescent="0.2"/>
    <row r="4649" s="12" customFormat="1" x14ac:dyDescent="0.2"/>
    <row r="4650" s="12" customFormat="1" x14ac:dyDescent="0.2"/>
    <row r="4651" s="12" customFormat="1" x14ac:dyDescent="0.2"/>
    <row r="4652" s="12" customFormat="1" x14ac:dyDescent="0.2"/>
    <row r="4653" s="12" customFormat="1" x14ac:dyDescent="0.2"/>
    <row r="4654" s="12" customFormat="1" x14ac:dyDescent="0.2"/>
    <row r="4655" s="12" customFormat="1" x14ac:dyDescent="0.2"/>
    <row r="4656" s="12" customFormat="1" x14ac:dyDescent="0.2"/>
    <row r="4657" s="12" customFormat="1" x14ac:dyDescent="0.2"/>
    <row r="4658" s="12" customFormat="1" x14ac:dyDescent="0.2"/>
    <row r="4659" s="12" customFormat="1" x14ac:dyDescent="0.2"/>
    <row r="4660" s="12" customFormat="1" x14ac:dyDescent="0.2"/>
    <row r="4661" s="12" customFormat="1" x14ac:dyDescent="0.2"/>
    <row r="4662" s="12" customFormat="1" x14ac:dyDescent="0.2"/>
    <row r="4663" s="12" customFormat="1" x14ac:dyDescent="0.2"/>
    <row r="4664" s="12" customFormat="1" x14ac:dyDescent="0.2"/>
    <row r="4665" s="12" customFormat="1" x14ac:dyDescent="0.2"/>
    <row r="4666" s="12" customFormat="1" x14ac:dyDescent="0.2"/>
    <row r="4667" s="12" customFormat="1" x14ac:dyDescent="0.2"/>
    <row r="4668" s="12" customFormat="1" x14ac:dyDescent="0.2"/>
    <row r="4669" s="12" customFormat="1" x14ac:dyDescent="0.2"/>
    <row r="4670" s="12" customFormat="1" x14ac:dyDescent="0.2"/>
    <row r="4671" s="12" customFormat="1" x14ac:dyDescent="0.2"/>
    <row r="4672" s="12" customFormat="1" x14ac:dyDescent="0.2"/>
    <row r="4673" s="12" customFormat="1" x14ac:dyDescent="0.2"/>
    <row r="4674" s="12" customFormat="1" x14ac:dyDescent="0.2"/>
    <row r="4675" s="12" customFormat="1" x14ac:dyDescent="0.2"/>
    <row r="4676" s="12" customFormat="1" x14ac:dyDescent="0.2"/>
    <row r="4677" s="12" customFormat="1" x14ac:dyDescent="0.2"/>
    <row r="4678" s="12" customFormat="1" x14ac:dyDescent="0.2"/>
    <row r="4679" s="12" customFormat="1" x14ac:dyDescent="0.2"/>
    <row r="4680" s="12" customFormat="1" x14ac:dyDescent="0.2"/>
    <row r="4681" s="12" customFormat="1" x14ac:dyDescent="0.2"/>
    <row r="4682" s="12" customFormat="1" x14ac:dyDescent="0.2"/>
    <row r="4683" s="12" customFormat="1" x14ac:dyDescent="0.2"/>
    <row r="4684" s="12" customFormat="1" x14ac:dyDescent="0.2"/>
    <row r="4685" s="12" customFormat="1" x14ac:dyDescent="0.2"/>
    <row r="4686" s="12" customFormat="1" x14ac:dyDescent="0.2"/>
    <row r="4687" s="12" customFormat="1" x14ac:dyDescent="0.2"/>
    <row r="4688" s="12" customFormat="1" x14ac:dyDescent="0.2"/>
    <row r="4689" s="12" customFormat="1" x14ac:dyDescent="0.2"/>
    <row r="4690" s="12" customFormat="1" x14ac:dyDescent="0.2"/>
    <row r="4691" s="12" customFormat="1" x14ac:dyDescent="0.2"/>
    <row r="4692" s="12" customFormat="1" x14ac:dyDescent="0.2"/>
    <row r="4693" s="12" customFormat="1" x14ac:dyDescent="0.2"/>
    <row r="4694" s="12" customFormat="1" x14ac:dyDescent="0.2"/>
    <row r="4695" s="12" customFormat="1" x14ac:dyDescent="0.2"/>
    <row r="4696" s="12" customFormat="1" x14ac:dyDescent="0.2"/>
    <row r="4697" s="12" customFormat="1" x14ac:dyDescent="0.2"/>
    <row r="4698" s="12" customFormat="1" x14ac:dyDescent="0.2"/>
    <row r="4699" s="12" customFormat="1" x14ac:dyDescent="0.2"/>
    <row r="4700" s="12" customFormat="1" x14ac:dyDescent="0.2"/>
    <row r="4701" s="12" customFormat="1" x14ac:dyDescent="0.2"/>
    <row r="4702" s="12" customFormat="1" x14ac:dyDescent="0.2"/>
    <row r="4703" s="12" customFormat="1" x14ac:dyDescent="0.2"/>
    <row r="4704" s="12" customFormat="1" x14ac:dyDescent="0.2"/>
    <row r="4705" s="12" customFormat="1" x14ac:dyDescent="0.2"/>
    <row r="4706" s="12" customFormat="1" x14ac:dyDescent="0.2"/>
    <row r="4707" s="12" customFormat="1" x14ac:dyDescent="0.2"/>
    <row r="4708" s="12" customFormat="1" x14ac:dyDescent="0.2"/>
    <row r="4709" s="12" customFormat="1" x14ac:dyDescent="0.2"/>
    <row r="4710" s="12" customFormat="1" x14ac:dyDescent="0.2"/>
    <row r="4711" s="12" customFormat="1" x14ac:dyDescent="0.2"/>
    <row r="4712" s="12" customFormat="1" x14ac:dyDescent="0.2"/>
    <row r="4713" s="12" customFormat="1" x14ac:dyDescent="0.2"/>
    <row r="4714" s="12" customFormat="1" x14ac:dyDescent="0.2"/>
    <row r="4715" s="12" customFormat="1" x14ac:dyDescent="0.2"/>
    <row r="4716" s="12" customFormat="1" x14ac:dyDescent="0.2"/>
    <row r="4717" s="12" customFormat="1" x14ac:dyDescent="0.2"/>
    <row r="4718" s="12" customFormat="1" x14ac:dyDescent="0.2"/>
    <row r="4719" s="12" customFormat="1" x14ac:dyDescent="0.2"/>
    <row r="4720" s="12" customFormat="1" x14ac:dyDescent="0.2"/>
    <row r="4721" s="12" customFormat="1" x14ac:dyDescent="0.2"/>
    <row r="4722" s="12" customFormat="1" x14ac:dyDescent="0.2"/>
    <row r="4723" s="12" customFormat="1" x14ac:dyDescent="0.2"/>
    <row r="4724" s="12" customFormat="1" x14ac:dyDescent="0.2"/>
    <row r="4725" s="12" customFormat="1" x14ac:dyDescent="0.2"/>
    <row r="4726" s="12" customFormat="1" x14ac:dyDescent="0.2"/>
    <row r="4727" s="12" customFormat="1" x14ac:dyDescent="0.2"/>
    <row r="4728" s="12" customFormat="1" x14ac:dyDescent="0.2"/>
    <row r="4729" s="12" customFormat="1" x14ac:dyDescent="0.2"/>
    <row r="4730" s="12" customFormat="1" x14ac:dyDescent="0.2"/>
    <row r="4731" s="12" customFormat="1" x14ac:dyDescent="0.2"/>
    <row r="4732" s="12" customFormat="1" x14ac:dyDescent="0.2"/>
    <row r="4733" s="12" customFormat="1" x14ac:dyDescent="0.2"/>
    <row r="4734" s="12" customFormat="1" x14ac:dyDescent="0.2"/>
    <row r="4735" s="12" customFormat="1" x14ac:dyDescent="0.2"/>
    <row r="4736" s="12" customFormat="1" x14ac:dyDescent="0.2"/>
  </sheetData>
  <sheetProtection selectLockedCells="1" selectUnlockedCells="1"/>
  <mergeCells count="3">
    <mergeCell ref="A7:G7"/>
    <mergeCell ref="A1:G1"/>
    <mergeCell ref="A18:G1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9 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65"/>
  <sheetViews>
    <sheetView zoomScaleNormal="100" workbookViewId="0">
      <selection activeCell="A4" sqref="A4:C4"/>
    </sheetView>
  </sheetViews>
  <sheetFormatPr baseColWidth="10" defaultColWidth="11.42578125" defaultRowHeight="12.75" x14ac:dyDescent="0.2"/>
  <cols>
    <col min="1" max="1" width="6.140625" style="21" customWidth="1"/>
    <col min="2" max="2" width="30.7109375" style="16" customWidth="1"/>
    <col min="3" max="3" width="16.7109375" style="16" customWidth="1"/>
    <col min="4" max="4" width="3.42578125" style="16" customWidth="1"/>
    <col min="5" max="5" width="6" style="21" bestFit="1" customWidth="1"/>
    <col min="6" max="6" width="31.28515625" style="16" customWidth="1"/>
    <col min="7" max="7" width="19.42578125" style="16" customWidth="1"/>
    <col min="8" max="16384" width="11.42578125" style="16"/>
  </cols>
  <sheetData>
    <row r="1" spans="1:7" ht="16.5" x14ac:dyDescent="0.25">
      <c r="A1" s="162" t="s">
        <v>105</v>
      </c>
      <c r="B1" s="162"/>
      <c r="C1" s="162"/>
      <c r="D1" s="162"/>
      <c r="E1" s="162"/>
      <c r="F1" s="162"/>
      <c r="G1" s="162"/>
    </row>
    <row r="3" spans="1:7" ht="18" customHeight="1" x14ac:dyDescent="0.2">
      <c r="A3" s="156" t="s">
        <v>116</v>
      </c>
      <c r="B3" s="157"/>
      <c r="C3" s="158"/>
      <c r="E3" s="17"/>
      <c r="F3" s="18"/>
      <c r="G3" s="19"/>
    </row>
    <row r="4" spans="1:7" ht="18" customHeight="1" x14ac:dyDescent="0.2">
      <c r="A4" s="159"/>
      <c r="B4" s="160"/>
      <c r="C4" s="161"/>
      <c r="E4" s="17"/>
      <c r="F4" s="72"/>
      <c r="G4" s="19"/>
    </row>
    <row r="5" spans="1:7" ht="8.25" customHeight="1" x14ac:dyDescent="0.2">
      <c r="A5" s="20"/>
      <c r="B5" s="20"/>
      <c r="C5" s="20"/>
      <c r="E5" s="17"/>
      <c r="F5" s="18"/>
      <c r="G5" s="19"/>
    </row>
    <row r="6" spans="1:7" ht="18" customHeight="1" x14ac:dyDescent="0.2">
      <c r="A6" s="66" t="s">
        <v>0</v>
      </c>
      <c r="B6" s="67"/>
    </row>
    <row r="7" spans="1:7" ht="18" customHeight="1" x14ac:dyDescent="0.2">
      <c r="A7" s="159"/>
      <c r="B7" s="161"/>
    </row>
    <row r="8" spans="1:7" ht="8.25" customHeight="1" x14ac:dyDescent="0.2">
      <c r="A8" s="22"/>
    </row>
    <row r="9" spans="1:7" x14ac:dyDescent="0.2">
      <c r="A9" s="23" t="s">
        <v>1</v>
      </c>
    </row>
    <row r="10" spans="1:7" s="25" customFormat="1" ht="8.25" x14ac:dyDescent="0.15">
      <c r="A10" s="24"/>
      <c r="E10" s="24"/>
    </row>
    <row r="11" spans="1:7" ht="25.5" x14ac:dyDescent="0.2">
      <c r="A11" s="62">
        <v>90</v>
      </c>
      <c r="B11" s="48" t="s">
        <v>127</v>
      </c>
      <c r="C11" s="26">
        <f>IF(C33&gt;G33,C33-G33,0)</f>
        <v>0</v>
      </c>
      <c r="E11" s="62">
        <v>90</v>
      </c>
      <c r="F11" s="48" t="s">
        <v>128</v>
      </c>
      <c r="G11" s="26">
        <f>IF(G33&gt;C33,G33-C33,0)</f>
        <v>0</v>
      </c>
    </row>
    <row r="12" spans="1:7" x14ac:dyDescent="0.2">
      <c r="A12" s="22"/>
    </row>
    <row r="13" spans="1:7" x14ac:dyDescent="0.2">
      <c r="A13" s="23" t="s">
        <v>66</v>
      </c>
    </row>
    <row r="14" spans="1:7" s="25" customFormat="1" ht="8.25" x14ac:dyDescent="0.15">
      <c r="A14" s="24"/>
      <c r="E14" s="24"/>
    </row>
    <row r="15" spans="1:7" x14ac:dyDescent="0.2">
      <c r="A15" s="41">
        <v>1</v>
      </c>
      <c r="B15" s="27" t="s">
        <v>2</v>
      </c>
      <c r="C15" s="28">
        <f>C16+C19</f>
        <v>0</v>
      </c>
      <c r="E15" s="41">
        <v>2</v>
      </c>
      <c r="F15" s="27" t="s">
        <v>3</v>
      </c>
      <c r="G15" s="28">
        <f>G16+SUM(G18:G24)</f>
        <v>0</v>
      </c>
    </row>
    <row r="16" spans="1:7" x14ac:dyDescent="0.2">
      <c r="A16" s="44">
        <v>10</v>
      </c>
      <c r="B16" s="29" t="s">
        <v>4</v>
      </c>
      <c r="C16" s="76"/>
      <c r="E16" s="44">
        <v>20</v>
      </c>
      <c r="F16" s="29" t="s">
        <v>5</v>
      </c>
      <c r="G16" s="76"/>
    </row>
    <row r="17" spans="1:7" ht="38.25" x14ac:dyDescent="0.2">
      <c r="A17" s="44">
        <v>100</v>
      </c>
      <c r="B17" s="45" t="s">
        <v>146</v>
      </c>
      <c r="C17" s="76"/>
      <c r="E17" s="44">
        <v>2010</v>
      </c>
      <c r="F17" s="65" t="s">
        <v>176</v>
      </c>
      <c r="G17" s="76"/>
    </row>
    <row r="18" spans="1:7" x14ac:dyDescent="0.2">
      <c r="A18" s="61"/>
      <c r="B18" s="57"/>
      <c r="C18" s="58"/>
      <c r="E18" s="44">
        <v>290</v>
      </c>
      <c r="F18" s="29" t="s">
        <v>7</v>
      </c>
      <c r="G18" s="76"/>
    </row>
    <row r="19" spans="1:7" x14ac:dyDescent="0.2">
      <c r="A19" s="44">
        <v>14</v>
      </c>
      <c r="B19" s="29" t="s">
        <v>6</v>
      </c>
      <c r="C19" s="76"/>
      <c r="E19" s="44">
        <v>292</v>
      </c>
      <c r="F19" s="30" t="s">
        <v>135</v>
      </c>
      <c r="G19" s="76"/>
    </row>
    <row r="20" spans="1:7" x14ac:dyDescent="0.2">
      <c r="A20" s="31"/>
      <c r="B20" s="32"/>
      <c r="C20" s="33"/>
      <c r="E20" s="44">
        <v>293</v>
      </c>
      <c r="F20" s="29" t="s">
        <v>40</v>
      </c>
      <c r="G20" s="76"/>
    </row>
    <row r="21" spans="1:7" x14ac:dyDescent="0.2">
      <c r="A21" s="34"/>
      <c r="B21" s="35"/>
      <c r="C21" s="36"/>
      <c r="E21" s="49">
        <v>294</v>
      </c>
      <c r="F21" s="37" t="s">
        <v>92</v>
      </c>
      <c r="G21" s="77"/>
    </row>
    <row r="22" spans="1:7" x14ac:dyDescent="0.2">
      <c r="A22" s="35"/>
      <c r="B22" s="35"/>
      <c r="C22" s="35"/>
      <c r="E22" s="49">
        <v>296</v>
      </c>
      <c r="F22" s="38" t="s">
        <v>39</v>
      </c>
      <c r="G22" s="77"/>
    </row>
    <row r="23" spans="1:7" x14ac:dyDescent="0.2">
      <c r="B23" s="21"/>
      <c r="C23" s="21"/>
      <c r="E23" s="49">
        <v>298</v>
      </c>
      <c r="F23" s="38" t="s">
        <v>125</v>
      </c>
      <c r="G23" s="77"/>
    </row>
    <row r="24" spans="1:7" x14ac:dyDescent="0.2">
      <c r="E24" s="44">
        <v>299</v>
      </c>
      <c r="F24" s="39" t="s">
        <v>41</v>
      </c>
      <c r="G24" s="77"/>
    </row>
    <row r="26" spans="1:7" x14ac:dyDescent="0.2">
      <c r="A26" s="149" t="s">
        <v>147</v>
      </c>
      <c r="B26" s="149"/>
      <c r="C26" s="149"/>
      <c r="D26" s="149"/>
      <c r="E26" s="149"/>
      <c r="F26" s="149"/>
      <c r="G26" s="149"/>
    </row>
    <row r="28" spans="1:7" ht="38.25" x14ac:dyDescent="0.2">
      <c r="A28" s="44">
        <v>100</v>
      </c>
      <c r="B28" s="45" t="s">
        <v>146</v>
      </c>
      <c r="C28" s="76"/>
      <c r="E28" s="44">
        <v>2010</v>
      </c>
      <c r="F28" s="65" t="s">
        <v>176</v>
      </c>
      <c r="G28" s="76"/>
    </row>
    <row r="29" spans="1:7" x14ac:dyDescent="0.2">
      <c r="A29" s="31"/>
      <c r="B29" s="59"/>
      <c r="C29" s="60"/>
      <c r="E29" s="31"/>
      <c r="F29" s="10"/>
      <c r="G29" s="33"/>
    </row>
    <row r="30" spans="1:7" x14ac:dyDescent="0.2">
      <c r="F30" s="40"/>
      <c r="G30" s="36"/>
    </row>
    <row r="31" spans="1:7" x14ac:dyDescent="0.2">
      <c r="A31" s="149" t="s">
        <v>70</v>
      </c>
      <c r="B31" s="149"/>
      <c r="C31" s="149"/>
      <c r="D31" s="149"/>
      <c r="E31" s="149"/>
      <c r="F31" s="149"/>
      <c r="G31" s="149"/>
    </row>
    <row r="32" spans="1:7" s="25" customFormat="1" ht="8.25" x14ac:dyDescent="0.15">
      <c r="A32" s="24"/>
      <c r="E32" s="24"/>
    </row>
    <row r="33" spans="1:8" x14ac:dyDescent="0.2">
      <c r="A33" s="41">
        <v>3</v>
      </c>
      <c r="B33" s="42" t="s">
        <v>67</v>
      </c>
      <c r="C33" s="43">
        <f>SUM(C34:C41)+C45+C49</f>
        <v>0</v>
      </c>
      <c r="E33" s="41">
        <v>4</v>
      </c>
      <c r="F33" s="42" t="s">
        <v>68</v>
      </c>
      <c r="G33" s="43">
        <f>SUM(G34:G41)+G45+G49</f>
        <v>0</v>
      </c>
    </row>
    <row r="34" spans="1:8" x14ac:dyDescent="0.2">
      <c r="A34" s="44">
        <v>30</v>
      </c>
      <c r="B34" s="45" t="s">
        <v>10</v>
      </c>
      <c r="C34" s="76"/>
      <c r="E34" s="44">
        <v>40</v>
      </c>
      <c r="F34" s="46" t="s">
        <v>71</v>
      </c>
      <c r="G34" s="76"/>
      <c r="H34" s="47"/>
    </row>
    <row r="35" spans="1:8" x14ac:dyDescent="0.2">
      <c r="A35" s="44">
        <v>31</v>
      </c>
      <c r="B35" s="48" t="s">
        <v>134</v>
      </c>
      <c r="C35" s="76"/>
      <c r="E35" s="44">
        <v>41</v>
      </c>
      <c r="F35" s="48" t="s">
        <v>148</v>
      </c>
      <c r="G35" s="76"/>
    </row>
    <row r="36" spans="1:8" x14ac:dyDescent="0.2">
      <c r="A36" s="146"/>
      <c r="B36" s="147"/>
      <c r="C36" s="148"/>
      <c r="E36" s="44">
        <v>42</v>
      </c>
      <c r="F36" s="46" t="s">
        <v>11</v>
      </c>
      <c r="G36" s="76"/>
    </row>
    <row r="37" spans="1:8" x14ac:dyDescent="0.2">
      <c r="A37" s="44">
        <v>33</v>
      </c>
      <c r="B37" s="46" t="s">
        <v>42</v>
      </c>
      <c r="C37" s="76"/>
      <c r="E37" s="44">
        <v>43</v>
      </c>
      <c r="F37" s="46" t="s">
        <v>47</v>
      </c>
      <c r="G37" s="76"/>
    </row>
    <row r="38" spans="1:8" x14ac:dyDescent="0.2">
      <c r="A38" s="44">
        <v>35</v>
      </c>
      <c r="B38" s="48" t="s">
        <v>44</v>
      </c>
      <c r="C38" s="76"/>
      <c r="E38" s="44">
        <v>45</v>
      </c>
      <c r="F38" s="46" t="s">
        <v>106</v>
      </c>
      <c r="G38" s="76"/>
    </row>
    <row r="39" spans="1:8" x14ac:dyDescent="0.2">
      <c r="A39" s="44">
        <v>36</v>
      </c>
      <c r="B39" s="46" t="s">
        <v>45</v>
      </c>
      <c r="C39" s="76"/>
      <c r="E39" s="44">
        <v>46</v>
      </c>
      <c r="F39" s="46" t="s">
        <v>48</v>
      </c>
      <c r="G39" s="76"/>
    </row>
    <row r="40" spans="1:8" x14ac:dyDescent="0.2">
      <c r="A40" s="44">
        <v>37</v>
      </c>
      <c r="B40" s="45" t="s">
        <v>12</v>
      </c>
      <c r="C40" s="76"/>
      <c r="E40" s="44">
        <v>47</v>
      </c>
      <c r="F40" s="45" t="s">
        <v>12</v>
      </c>
      <c r="G40" s="76"/>
    </row>
    <row r="41" spans="1:8" x14ac:dyDescent="0.2">
      <c r="A41" s="49">
        <v>39</v>
      </c>
      <c r="B41" s="50" t="s">
        <v>13</v>
      </c>
      <c r="C41" s="76"/>
      <c r="E41" s="49">
        <v>49</v>
      </c>
      <c r="F41" s="50" t="s">
        <v>13</v>
      </c>
      <c r="G41" s="76"/>
    </row>
    <row r="42" spans="1:8" ht="8.25" customHeight="1" x14ac:dyDescent="0.2">
      <c r="G42" s="51"/>
    </row>
    <row r="43" spans="1:8" x14ac:dyDescent="0.2">
      <c r="A43" s="23" t="s">
        <v>69</v>
      </c>
    </row>
    <row r="44" spans="1:8" ht="8.25" customHeight="1" x14ac:dyDescent="0.2">
      <c r="G44" s="51"/>
    </row>
    <row r="45" spans="1:8" x14ac:dyDescent="0.2">
      <c r="A45" s="44">
        <v>34</v>
      </c>
      <c r="B45" s="68" t="s">
        <v>43</v>
      </c>
      <c r="C45" s="76"/>
      <c r="E45" s="44">
        <v>44</v>
      </c>
      <c r="F45" s="48" t="s">
        <v>32</v>
      </c>
      <c r="G45" s="76"/>
    </row>
    <row r="46" spans="1:8" ht="8.25" customHeight="1" x14ac:dyDescent="0.2">
      <c r="G46" s="51"/>
    </row>
    <row r="47" spans="1:8" x14ac:dyDescent="0.2">
      <c r="A47" s="23" t="s">
        <v>185</v>
      </c>
    </row>
    <row r="48" spans="1:8" ht="8.25" customHeight="1" x14ac:dyDescent="0.2">
      <c r="G48" s="51"/>
    </row>
    <row r="49" spans="1:7" x14ac:dyDescent="0.2">
      <c r="A49" s="44">
        <v>38</v>
      </c>
      <c r="B49" s="48" t="s">
        <v>46</v>
      </c>
      <c r="C49" s="78"/>
      <c r="E49" s="44">
        <v>48</v>
      </c>
      <c r="F49" s="48" t="s">
        <v>49</v>
      </c>
      <c r="G49" s="78"/>
    </row>
    <row r="50" spans="1:7" ht="8.25" customHeight="1" x14ac:dyDescent="0.2">
      <c r="G50" s="51"/>
    </row>
    <row r="51" spans="1:7" x14ac:dyDescent="0.2">
      <c r="A51" s="149" t="s">
        <v>14</v>
      </c>
      <c r="B51" s="149"/>
      <c r="C51" s="149"/>
      <c r="D51" s="149"/>
      <c r="E51" s="149"/>
      <c r="F51" s="149"/>
      <c r="G51" s="149"/>
    </row>
    <row r="52" spans="1:7" s="25" customFormat="1" ht="8.25" x14ac:dyDescent="0.15">
      <c r="A52" s="24"/>
      <c r="E52" s="24"/>
    </row>
    <row r="53" spans="1:7" x14ac:dyDescent="0.2">
      <c r="A53" s="44">
        <v>5</v>
      </c>
      <c r="B53" s="42" t="s">
        <v>15</v>
      </c>
      <c r="C53" s="43">
        <f>SUM(C54:C63)</f>
        <v>0</v>
      </c>
      <c r="E53" s="44">
        <v>6</v>
      </c>
      <c r="F53" s="42" t="s">
        <v>16</v>
      </c>
      <c r="G53" s="43">
        <f>SUM(G54:G63)</f>
        <v>0</v>
      </c>
    </row>
    <row r="54" spans="1:7" ht="25.5" customHeight="1" x14ac:dyDescent="0.2">
      <c r="A54" s="63">
        <v>50</v>
      </c>
      <c r="B54" s="52" t="s">
        <v>58</v>
      </c>
      <c r="C54" s="78"/>
      <c r="E54" s="63">
        <v>60</v>
      </c>
      <c r="F54" s="52" t="s">
        <v>50</v>
      </c>
      <c r="G54" s="78"/>
    </row>
    <row r="55" spans="1:7" x14ac:dyDescent="0.2">
      <c r="A55" s="63">
        <v>51</v>
      </c>
      <c r="B55" s="52" t="s">
        <v>59</v>
      </c>
      <c r="C55" s="78"/>
      <c r="E55" s="63">
        <v>61</v>
      </c>
      <c r="F55" s="52" t="s">
        <v>51</v>
      </c>
      <c r="G55" s="78"/>
    </row>
    <row r="56" spans="1:7" ht="12.75" customHeight="1" x14ac:dyDescent="0.2">
      <c r="A56" s="63">
        <v>52</v>
      </c>
      <c r="B56" s="52" t="s">
        <v>60</v>
      </c>
      <c r="C56" s="78"/>
      <c r="E56" s="63">
        <v>62</v>
      </c>
      <c r="F56" s="52" t="s">
        <v>52</v>
      </c>
      <c r="G56" s="78"/>
    </row>
    <row r="57" spans="1:7" ht="25.5" x14ac:dyDescent="0.2">
      <c r="A57" s="150"/>
      <c r="B57" s="151"/>
      <c r="C57" s="152"/>
      <c r="E57" s="63">
        <v>63</v>
      </c>
      <c r="F57" s="52" t="s">
        <v>124</v>
      </c>
      <c r="G57" s="78"/>
    </row>
    <row r="58" spans="1:7" x14ac:dyDescent="0.2">
      <c r="A58" s="63">
        <v>54</v>
      </c>
      <c r="B58" s="52" t="s">
        <v>61</v>
      </c>
      <c r="C58" s="78"/>
      <c r="E58" s="63">
        <v>64</v>
      </c>
      <c r="F58" s="52" t="s">
        <v>53</v>
      </c>
      <c r="G58" s="78"/>
    </row>
    <row r="59" spans="1:7" x14ac:dyDescent="0.2">
      <c r="A59" s="63">
        <v>55</v>
      </c>
      <c r="B59" s="52" t="s">
        <v>62</v>
      </c>
      <c r="C59" s="78"/>
      <c r="E59" s="63">
        <v>65</v>
      </c>
      <c r="F59" s="52" t="s">
        <v>54</v>
      </c>
      <c r="G59" s="78"/>
    </row>
    <row r="60" spans="1:7" ht="25.5" x14ac:dyDescent="0.2">
      <c r="A60" s="63">
        <v>56</v>
      </c>
      <c r="B60" s="52" t="s">
        <v>63</v>
      </c>
      <c r="C60" s="78"/>
      <c r="E60" s="63">
        <v>66</v>
      </c>
      <c r="F60" s="52" t="s">
        <v>55</v>
      </c>
      <c r="G60" s="78"/>
    </row>
    <row r="61" spans="1:7" x14ac:dyDescent="0.2">
      <c r="A61" s="63">
        <v>57</v>
      </c>
      <c r="B61" s="52" t="s">
        <v>56</v>
      </c>
      <c r="C61" s="78"/>
      <c r="E61" s="63">
        <v>67</v>
      </c>
      <c r="F61" s="52" t="s">
        <v>56</v>
      </c>
      <c r="G61" s="78"/>
    </row>
    <row r="62" spans="1:7" x14ac:dyDescent="0.2">
      <c r="A62" s="146"/>
      <c r="B62" s="147"/>
      <c r="C62" s="148"/>
      <c r="E62" s="153"/>
      <c r="F62" s="154"/>
      <c r="G62" s="155"/>
    </row>
    <row r="63" spans="1:7" ht="13.5" thickBot="1" x14ac:dyDescent="0.25">
      <c r="A63" s="53">
        <v>5900</v>
      </c>
      <c r="B63" s="52" t="s">
        <v>57</v>
      </c>
      <c r="C63" s="78"/>
      <c r="E63" s="53">
        <v>6900</v>
      </c>
      <c r="F63" s="52" t="s">
        <v>57</v>
      </c>
      <c r="G63" s="79"/>
    </row>
    <row r="64" spans="1:7" ht="13.5" thickBot="1" x14ac:dyDescent="0.25">
      <c r="A64" s="73">
        <v>5901</v>
      </c>
      <c r="B64" s="74" t="s">
        <v>186</v>
      </c>
      <c r="C64" s="75"/>
    </row>
    <row r="65" spans="1:3" x14ac:dyDescent="0.2">
      <c r="A65" s="54" t="s">
        <v>17</v>
      </c>
      <c r="B65" s="29"/>
      <c r="C65" s="64">
        <f>G63-C63</f>
        <v>0</v>
      </c>
    </row>
  </sheetData>
  <sheetProtection selectLockedCells="1"/>
  <mergeCells count="11">
    <mergeCell ref="A3:C3"/>
    <mergeCell ref="A4:C4"/>
    <mergeCell ref="A26:G26"/>
    <mergeCell ref="A7:B7"/>
    <mergeCell ref="A1:G1"/>
    <mergeCell ref="A36:C36"/>
    <mergeCell ref="A31:G31"/>
    <mergeCell ref="A51:G51"/>
    <mergeCell ref="A57:C57"/>
    <mergeCell ref="A62:C62"/>
    <mergeCell ref="E62:G62"/>
  </mergeCells>
  <phoneticPr fontId="0" type="noConversion"/>
  <pageMargins left="0.39370078740157483" right="0.39370078740157483" top="0.39370078740157483" bottom="0.59055118110236227" header="0" footer="0.39370078740157483"/>
  <pageSetup paperSize="9" scale="85" orientation="portrait" blackAndWhite="1" r:id="rId1"/>
  <headerFooter alignWithMargins="0">
    <oddFooter>&amp;L&amp;6&amp;D//&amp;F</oddFooter>
  </headerFooter>
  <ignoredErrors>
    <ignoredError sqref="G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I91"/>
  <sheetViews>
    <sheetView zoomScaleNormal="100" workbookViewId="0">
      <selection activeCell="G40" sqref="G40"/>
    </sheetView>
  </sheetViews>
  <sheetFormatPr baseColWidth="10" defaultColWidth="11.42578125" defaultRowHeight="12.75" x14ac:dyDescent="0.2"/>
  <cols>
    <col min="1" max="1" width="45.85546875" style="14" customWidth="1"/>
    <col min="2" max="2" width="16.7109375" style="4" customWidth="1"/>
    <col min="3" max="3" width="36.7109375" style="14" customWidth="1"/>
    <col min="4" max="4" width="15.42578125" style="14" bestFit="1" customWidth="1"/>
    <col min="5" max="5" width="11.42578125" style="14"/>
    <col min="6" max="6" width="1.28515625" style="14" customWidth="1"/>
    <col min="7" max="7" width="12.28515625" style="14" bestFit="1" customWidth="1"/>
    <col min="8" max="8" width="1.42578125" style="14" customWidth="1"/>
    <col min="9" max="9" width="11.42578125" style="14"/>
    <col min="10" max="10" width="2.42578125" style="14" customWidth="1"/>
    <col min="11" max="11" width="11.42578125" style="14"/>
    <col min="12" max="12" width="2.42578125" style="14" customWidth="1"/>
    <col min="13" max="16384" width="11.42578125" style="14"/>
  </cols>
  <sheetData>
    <row r="1" spans="1:7" ht="35.25" customHeight="1" x14ac:dyDescent="0.2">
      <c r="A1" s="80" t="s">
        <v>18</v>
      </c>
      <c r="B1" s="164">
        <f>Übersicht!A7</f>
        <v>0</v>
      </c>
      <c r="C1" s="165"/>
      <c r="D1" s="164">
        <f>Übersicht!A4</f>
        <v>0</v>
      </c>
      <c r="E1" s="165"/>
      <c r="F1" s="165"/>
      <c r="G1" s="169"/>
    </row>
    <row r="2" spans="1:7" x14ac:dyDescent="0.2">
      <c r="A2" s="81"/>
      <c r="B2" s="82"/>
      <c r="C2" s="83"/>
      <c r="D2" s="84"/>
      <c r="E2" s="84"/>
      <c r="F2" s="85"/>
      <c r="G2" s="85"/>
    </row>
    <row r="3" spans="1:7" x14ac:dyDescent="0.2">
      <c r="A3" s="84"/>
      <c r="B3" s="86"/>
      <c r="C3" s="87"/>
      <c r="D3" s="84"/>
      <c r="E3" s="84"/>
      <c r="F3" s="85"/>
      <c r="G3" s="85"/>
    </row>
    <row r="4" spans="1:7" s="2" customFormat="1" ht="11.25" x14ac:dyDescent="0.2">
      <c r="A4" s="88" t="s">
        <v>84</v>
      </c>
      <c r="B4" s="89"/>
      <c r="C4" s="84"/>
      <c r="D4" s="163" t="s">
        <v>33</v>
      </c>
      <c r="E4" s="163"/>
      <c r="F4" s="90"/>
      <c r="G4" s="84"/>
    </row>
    <row r="5" spans="1:7" s="3" customFormat="1" ht="11.25" customHeight="1" x14ac:dyDescent="0.2">
      <c r="A5" s="84"/>
      <c r="B5" s="89"/>
      <c r="C5" s="84"/>
      <c r="D5" s="84"/>
      <c r="E5" s="84"/>
      <c r="F5" s="84"/>
      <c r="G5" s="84"/>
    </row>
    <row r="6" spans="1:7" ht="12.75" customHeight="1" x14ac:dyDescent="0.2">
      <c r="A6" s="91" t="s">
        <v>20</v>
      </c>
      <c r="B6" s="92">
        <f>Übersicht!G63</f>
        <v>0</v>
      </c>
      <c r="C6" s="93">
        <v>6900</v>
      </c>
      <c r="D6" s="84"/>
      <c r="E6" s="84"/>
      <c r="F6" s="85"/>
      <c r="G6" s="85"/>
    </row>
    <row r="7" spans="1:7" ht="12.75" customHeight="1" x14ac:dyDescent="0.2">
      <c r="A7" s="91" t="s">
        <v>21</v>
      </c>
      <c r="B7" s="94">
        <f>Übersicht!C63</f>
        <v>0</v>
      </c>
      <c r="C7" s="93">
        <v>5900</v>
      </c>
      <c r="D7" s="84"/>
      <c r="E7" s="84"/>
      <c r="F7" s="85"/>
      <c r="G7" s="85"/>
    </row>
    <row r="8" spans="1:7" ht="12.75" customHeight="1" x14ac:dyDescent="0.2">
      <c r="A8" s="91" t="s">
        <v>17</v>
      </c>
      <c r="B8" s="95">
        <f>Übersicht!C65</f>
        <v>0</v>
      </c>
      <c r="C8" s="91"/>
      <c r="D8" s="84"/>
      <c r="E8" s="84"/>
      <c r="F8" s="85"/>
      <c r="G8" s="85"/>
    </row>
    <row r="9" spans="1:7" ht="12.75" customHeight="1" x14ac:dyDescent="0.2">
      <c r="A9" s="91" t="s">
        <v>64</v>
      </c>
      <c r="B9" s="94">
        <f>Übersicht!C37</f>
        <v>0</v>
      </c>
      <c r="C9" s="93">
        <v>33</v>
      </c>
      <c r="D9" s="84"/>
      <c r="E9" s="84"/>
      <c r="F9" s="85"/>
      <c r="G9" s="85"/>
    </row>
    <row r="10" spans="1:7" ht="12.75" customHeight="1" x14ac:dyDescent="0.2">
      <c r="A10" s="91" t="s">
        <v>161</v>
      </c>
      <c r="B10" s="96"/>
      <c r="C10" s="97" t="s">
        <v>158</v>
      </c>
      <c r="D10" s="84"/>
      <c r="E10" s="84"/>
      <c r="F10" s="85"/>
      <c r="G10" s="85"/>
    </row>
    <row r="11" spans="1:7" ht="12.75" customHeight="1" x14ac:dyDescent="0.2">
      <c r="A11" s="91" t="s">
        <v>162</v>
      </c>
      <c r="B11" s="98"/>
      <c r="C11" s="97" t="s">
        <v>159</v>
      </c>
      <c r="D11" s="84"/>
      <c r="E11" s="84"/>
      <c r="F11" s="85"/>
      <c r="G11" s="85"/>
    </row>
    <row r="12" spans="1:7" ht="12.75" customHeight="1" x14ac:dyDescent="0.2">
      <c r="A12" s="91" t="s">
        <v>163</v>
      </c>
      <c r="B12" s="98"/>
      <c r="C12" s="97" t="s">
        <v>160</v>
      </c>
      <c r="D12" s="84"/>
      <c r="E12" s="84"/>
      <c r="F12" s="85"/>
      <c r="G12" s="85"/>
    </row>
    <row r="13" spans="1:7" ht="12.75" customHeight="1" x14ac:dyDescent="0.2">
      <c r="A13" s="91" t="s">
        <v>94</v>
      </c>
      <c r="B13" s="99">
        <f>SUM(B10:B12)</f>
        <v>0</v>
      </c>
      <c r="C13" s="91"/>
      <c r="D13" s="84"/>
      <c r="E13" s="84"/>
      <c r="F13" s="85"/>
      <c r="G13" s="85"/>
    </row>
    <row r="14" spans="1:7" ht="12.75" customHeight="1" x14ac:dyDescent="0.2">
      <c r="A14" s="91" t="s">
        <v>136</v>
      </c>
      <c r="B14" s="98"/>
      <c r="C14" s="93">
        <v>366</v>
      </c>
      <c r="D14" s="84"/>
      <c r="E14" s="84"/>
      <c r="F14" s="85"/>
      <c r="G14" s="85"/>
    </row>
    <row r="15" spans="1:7" ht="12.75" customHeight="1" x14ac:dyDescent="0.2">
      <c r="A15" s="91" t="s">
        <v>19</v>
      </c>
      <c r="B15" s="95">
        <f>B8-B9-B13-B14</f>
        <v>0</v>
      </c>
      <c r="C15" s="91"/>
      <c r="D15" s="84" t="s">
        <v>96</v>
      </c>
      <c r="E15" s="84"/>
      <c r="F15" s="84"/>
      <c r="G15" s="85"/>
    </row>
    <row r="16" spans="1:7" ht="12.75" customHeight="1" x14ac:dyDescent="0.2">
      <c r="A16" s="91" t="s">
        <v>22</v>
      </c>
      <c r="B16" s="100">
        <f>E17-E16</f>
        <v>0</v>
      </c>
      <c r="C16" s="91" t="s">
        <v>95</v>
      </c>
      <c r="D16" s="84" t="s">
        <v>164</v>
      </c>
      <c r="E16" s="96"/>
      <c r="F16" s="84"/>
      <c r="G16" s="84"/>
    </row>
    <row r="17" spans="1:7" s="2" customFormat="1" ht="12.75" customHeight="1" x14ac:dyDescent="0.2">
      <c r="A17" s="101" t="s">
        <v>23</v>
      </c>
      <c r="B17" s="102">
        <f>ROUND(B15-B16,2)</f>
        <v>0</v>
      </c>
      <c r="C17" s="103" t="s">
        <v>24</v>
      </c>
      <c r="D17" s="84" t="s">
        <v>34</v>
      </c>
      <c r="E17" s="104">
        <f>Übersicht!C19</f>
        <v>0</v>
      </c>
      <c r="F17" s="105"/>
      <c r="G17" s="84"/>
    </row>
    <row r="18" spans="1:7" s="2" customFormat="1" ht="11.25" x14ac:dyDescent="0.2">
      <c r="A18" s="106"/>
      <c r="B18" s="107"/>
      <c r="C18" s="106"/>
      <c r="D18" s="84"/>
      <c r="E18" s="105"/>
      <c r="F18" s="105"/>
      <c r="G18" s="85"/>
    </row>
    <row r="19" spans="1:7" s="2" customFormat="1" ht="11.25" x14ac:dyDescent="0.2">
      <c r="A19" s="88" t="s">
        <v>173</v>
      </c>
      <c r="B19" s="89"/>
      <c r="C19" s="84"/>
      <c r="D19" s="84"/>
      <c r="E19" s="84"/>
      <c r="F19" s="84"/>
      <c r="G19" s="84"/>
    </row>
    <row r="20" spans="1:7" s="3" customFormat="1" ht="11.25" customHeight="1" x14ac:dyDescent="0.2">
      <c r="A20" s="84"/>
      <c r="B20" s="89"/>
      <c r="C20" s="84"/>
      <c r="D20" s="84"/>
      <c r="E20" s="84"/>
      <c r="F20" s="84"/>
      <c r="G20" s="84"/>
    </row>
    <row r="21" spans="1:7" ht="12.75" customHeight="1" x14ac:dyDescent="0.2">
      <c r="A21" s="91" t="s">
        <v>65</v>
      </c>
      <c r="B21" s="96"/>
      <c r="C21" s="93">
        <v>3510.1</v>
      </c>
      <c r="D21" s="84" t="s">
        <v>97</v>
      </c>
      <c r="E21" s="108" t="s">
        <v>175</v>
      </c>
      <c r="F21" s="84"/>
      <c r="G21" s="85"/>
    </row>
    <row r="22" spans="1:7" ht="12.75" customHeight="1" x14ac:dyDescent="0.2">
      <c r="A22" s="91" t="s">
        <v>80</v>
      </c>
      <c r="B22" s="109"/>
      <c r="C22" s="93">
        <v>3510.5</v>
      </c>
      <c r="D22" s="84" t="s">
        <v>164</v>
      </c>
      <c r="E22" s="96"/>
      <c r="F22" s="85"/>
      <c r="G22" s="85"/>
    </row>
    <row r="23" spans="1:7" ht="12.75" customHeight="1" x14ac:dyDescent="0.2">
      <c r="A23" s="91" t="s">
        <v>104</v>
      </c>
      <c r="B23" s="110"/>
      <c r="C23" s="93" t="s">
        <v>126</v>
      </c>
      <c r="D23" s="84" t="s">
        <v>34</v>
      </c>
      <c r="E23" s="96"/>
      <c r="F23" s="105"/>
      <c r="G23" s="85"/>
    </row>
    <row r="24" spans="1:7" ht="12.75" customHeight="1" x14ac:dyDescent="0.2">
      <c r="A24" s="91" t="s">
        <v>143</v>
      </c>
      <c r="B24" s="95">
        <f>B21+B22-B23</f>
        <v>0</v>
      </c>
      <c r="C24" s="93"/>
      <c r="D24" s="84"/>
      <c r="E24" s="84"/>
      <c r="F24" s="85"/>
      <c r="G24" s="85"/>
    </row>
    <row r="25" spans="1:7" ht="12.75" customHeight="1" x14ac:dyDescent="0.2">
      <c r="A25" s="91" t="s">
        <v>93</v>
      </c>
      <c r="B25" s="100">
        <f>E23-E22</f>
        <v>0</v>
      </c>
      <c r="C25" s="93">
        <v>29301</v>
      </c>
    </row>
    <row r="26" spans="1:7" ht="12.75" customHeight="1" x14ac:dyDescent="0.2">
      <c r="A26" s="101" t="s">
        <v>23</v>
      </c>
      <c r="B26" s="102">
        <f>ROUND(B24-B25,2)</f>
        <v>0</v>
      </c>
      <c r="C26" s="103" t="s">
        <v>24</v>
      </c>
    </row>
    <row r="27" spans="1:7" x14ac:dyDescent="0.2">
      <c r="A27" s="106"/>
      <c r="B27" s="107"/>
      <c r="C27" s="106"/>
    </row>
    <row r="28" spans="1:7" ht="11.25" customHeight="1" x14ac:dyDescent="0.2">
      <c r="A28" s="88" t="s">
        <v>172</v>
      </c>
      <c r="B28" s="89"/>
      <c r="C28" s="84"/>
      <c r="D28" s="84"/>
      <c r="E28" s="84"/>
      <c r="F28" s="85"/>
      <c r="G28" s="85"/>
    </row>
    <row r="29" spans="1:7" ht="11.25" customHeight="1" x14ac:dyDescent="0.2">
      <c r="A29" s="84"/>
      <c r="B29" s="89"/>
      <c r="C29" s="84"/>
      <c r="D29" s="84"/>
      <c r="E29" s="84"/>
      <c r="F29" s="85"/>
      <c r="G29" s="85"/>
    </row>
    <row r="30" spans="1:7" ht="12.75" customHeight="1" x14ac:dyDescent="0.2">
      <c r="A30" s="91" t="s">
        <v>65</v>
      </c>
      <c r="B30" s="96"/>
      <c r="C30" s="93">
        <v>3510.1</v>
      </c>
      <c r="D30" s="84" t="s">
        <v>98</v>
      </c>
      <c r="E30" s="108" t="s">
        <v>174</v>
      </c>
      <c r="F30" s="85"/>
      <c r="G30" s="85"/>
    </row>
    <row r="31" spans="1:7" ht="12.75" customHeight="1" x14ac:dyDescent="0.2">
      <c r="A31" s="91" t="s">
        <v>80</v>
      </c>
      <c r="B31" s="109"/>
      <c r="C31" s="93">
        <v>3510.5</v>
      </c>
      <c r="D31" s="84" t="s">
        <v>164</v>
      </c>
      <c r="E31" s="96"/>
      <c r="F31" s="85"/>
      <c r="G31" s="85"/>
    </row>
    <row r="32" spans="1:7" ht="12.75" customHeight="1" x14ac:dyDescent="0.2">
      <c r="A32" s="91" t="s">
        <v>104</v>
      </c>
      <c r="B32" s="110"/>
      <c r="C32" s="93" t="s">
        <v>126</v>
      </c>
      <c r="D32" s="84" t="s">
        <v>34</v>
      </c>
      <c r="E32" s="96"/>
      <c r="F32" s="85"/>
      <c r="G32" s="85"/>
    </row>
    <row r="33" spans="1:7" ht="12.75" customHeight="1" x14ac:dyDescent="0.2">
      <c r="A33" s="91" t="s">
        <v>142</v>
      </c>
      <c r="B33" s="95">
        <f>B30+B31-B32</f>
        <v>0</v>
      </c>
      <c r="C33" s="93"/>
      <c r="D33" s="84"/>
      <c r="E33" s="84"/>
      <c r="F33" s="85"/>
      <c r="G33" s="85"/>
    </row>
    <row r="34" spans="1:7" ht="12.75" customHeight="1" x14ac:dyDescent="0.2">
      <c r="A34" s="91" t="s">
        <v>93</v>
      </c>
      <c r="B34" s="100">
        <f>E32-E31</f>
        <v>0</v>
      </c>
      <c r="C34" s="93">
        <v>29302</v>
      </c>
    </row>
    <row r="35" spans="1:7" ht="12.75" customHeight="1" x14ac:dyDescent="0.2">
      <c r="A35" s="101" t="s">
        <v>23</v>
      </c>
      <c r="B35" s="102">
        <f>ROUND(B33-B34,2)</f>
        <v>0</v>
      </c>
      <c r="C35" s="103" t="s">
        <v>24</v>
      </c>
    </row>
    <row r="36" spans="1:7" x14ac:dyDescent="0.2">
      <c r="A36" s="106"/>
      <c r="B36" s="107"/>
      <c r="C36" s="106"/>
    </row>
    <row r="37" spans="1:7" s="2" customFormat="1" x14ac:dyDescent="0.2">
      <c r="A37" s="88" t="s">
        <v>170</v>
      </c>
      <c r="B37" s="89"/>
      <c r="C37" s="84"/>
      <c r="D37" s="14"/>
      <c r="E37" s="14"/>
      <c r="F37" s="14"/>
      <c r="G37" s="14"/>
    </row>
    <row r="38" spans="1:7" s="3" customFormat="1" ht="11.25" customHeight="1" x14ac:dyDescent="0.2">
      <c r="A38" s="84"/>
      <c r="B38" s="89"/>
      <c r="C38" s="84"/>
      <c r="D38" s="84"/>
      <c r="E38" s="108"/>
      <c r="F38" s="85"/>
      <c r="G38" s="85"/>
    </row>
    <row r="39" spans="1:7" ht="12.75" customHeight="1" x14ac:dyDescent="0.2">
      <c r="A39" s="91" t="s">
        <v>25</v>
      </c>
      <c r="B39" s="94">
        <f>Übersicht!C40</f>
        <v>0</v>
      </c>
      <c r="C39" s="93" t="s">
        <v>99</v>
      </c>
    </row>
    <row r="40" spans="1:7" ht="12.75" customHeight="1" x14ac:dyDescent="0.2">
      <c r="A40" s="91" t="s">
        <v>26</v>
      </c>
      <c r="B40" s="92">
        <f>Übersicht!G40</f>
        <v>0</v>
      </c>
      <c r="C40" s="93" t="s">
        <v>100</v>
      </c>
    </row>
    <row r="41" spans="1:7" ht="12.75" customHeight="1" x14ac:dyDescent="0.2">
      <c r="A41" s="101" t="s">
        <v>23</v>
      </c>
      <c r="B41" s="102">
        <f>ROUND(B39-B40,2)</f>
        <v>0</v>
      </c>
      <c r="C41" s="103" t="s">
        <v>24</v>
      </c>
    </row>
    <row r="42" spans="1:7" s="2" customFormat="1" ht="11.25" x14ac:dyDescent="0.2">
      <c r="A42" s="84"/>
      <c r="B42" s="89"/>
      <c r="C42" s="84"/>
      <c r="D42" s="84"/>
      <c r="E42" s="84"/>
      <c r="F42" s="84"/>
      <c r="G42" s="84"/>
    </row>
    <row r="43" spans="1:7" s="2" customFormat="1" ht="11.25" x14ac:dyDescent="0.2">
      <c r="A43" s="88" t="s">
        <v>171</v>
      </c>
      <c r="B43" s="89"/>
      <c r="C43" s="84"/>
      <c r="D43" s="84"/>
      <c r="E43" s="84"/>
      <c r="F43" s="84"/>
      <c r="G43" s="84"/>
    </row>
    <row r="44" spans="1:7" s="3" customFormat="1" ht="11.25" customHeight="1" x14ac:dyDescent="0.2">
      <c r="A44" s="84"/>
      <c r="B44" s="89"/>
      <c r="C44" s="84"/>
      <c r="D44" s="84"/>
      <c r="E44" s="84"/>
      <c r="F44" s="84"/>
      <c r="G44" s="84"/>
    </row>
    <row r="45" spans="1:7" ht="12.75" customHeight="1" x14ac:dyDescent="0.2">
      <c r="A45" s="91" t="s">
        <v>27</v>
      </c>
      <c r="B45" s="94">
        <f>Übersicht!C41</f>
        <v>0</v>
      </c>
      <c r="C45" s="91" t="s">
        <v>101</v>
      </c>
      <c r="D45" s="84"/>
      <c r="E45" s="84"/>
      <c r="F45" s="85"/>
      <c r="G45" s="85"/>
    </row>
    <row r="46" spans="1:7" ht="12.75" customHeight="1" x14ac:dyDescent="0.2">
      <c r="A46" s="91" t="s">
        <v>28</v>
      </c>
      <c r="B46" s="92">
        <f>Übersicht!G41</f>
        <v>0</v>
      </c>
      <c r="C46" s="91" t="s">
        <v>102</v>
      </c>
      <c r="D46" s="84"/>
      <c r="E46" s="84"/>
      <c r="F46" s="85"/>
      <c r="G46" s="85"/>
    </row>
    <row r="47" spans="1:7" ht="12.75" customHeight="1" x14ac:dyDescent="0.2">
      <c r="A47" s="101" t="s">
        <v>23</v>
      </c>
      <c r="B47" s="102">
        <f>ROUND(B45-B46,2)</f>
        <v>0</v>
      </c>
      <c r="C47" s="103" t="s">
        <v>24</v>
      </c>
      <c r="D47" s="84"/>
      <c r="E47" s="84"/>
      <c r="F47" s="85"/>
      <c r="G47" s="85"/>
    </row>
    <row r="48" spans="1:7" s="2" customFormat="1" ht="11.25" x14ac:dyDescent="0.2">
      <c r="A48" s="84"/>
      <c r="B48" s="89"/>
      <c r="C48" s="84"/>
      <c r="D48" s="84"/>
      <c r="E48" s="84"/>
      <c r="F48" s="84"/>
      <c r="G48" s="84"/>
    </row>
    <row r="49" spans="1:7" s="2" customFormat="1" ht="11.25" x14ac:dyDescent="0.2">
      <c r="A49" s="88" t="s">
        <v>85</v>
      </c>
      <c r="B49" s="112"/>
      <c r="C49" s="112"/>
      <c r="D49" s="84"/>
      <c r="E49" s="84"/>
      <c r="F49" s="84"/>
      <c r="G49" s="84"/>
    </row>
    <row r="50" spans="1:7" s="2" customFormat="1" ht="11.25" customHeight="1" x14ac:dyDescent="0.2">
      <c r="A50" s="84"/>
      <c r="B50" s="89"/>
      <c r="C50" s="84"/>
      <c r="D50" s="84" t="s">
        <v>166</v>
      </c>
      <c r="E50" s="84"/>
      <c r="F50" s="84"/>
      <c r="G50" s="84"/>
    </row>
    <row r="51" spans="1:7" s="2" customFormat="1" ht="12.75" customHeight="1" x14ac:dyDescent="0.2">
      <c r="A51" s="113" t="s">
        <v>195</v>
      </c>
      <c r="B51" s="114">
        <f>ROUND(-E51+E52,2)</f>
        <v>0</v>
      </c>
      <c r="C51" s="115"/>
      <c r="D51" s="84" t="s">
        <v>164</v>
      </c>
      <c r="E51" s="96"/>
      <c r="F51" s="84"/>
      <c r="G51" s="84"/>
    </row>
    <row r="52" spans="1:7" s="2" customFormat="1" ht="12.75" customHeight="1" x14ac:dyDescent="0.2">
      <c r="A52" s="116"/>
      <c r="B52" s="117"/>
      <c r="C52" s="116"/>
      <c r="D52" s="84" t="s">
        <v>34</v>
      </c>
      <c r="E52" s="96"/>
      <c r="F52" s="84"/>
      <c r="G52" s="84"/>
    </row>
    <row r="53" spans="1:7" s="2" customFormat="1" ht="12.75" customHeight="1" x14ac:dyDescent="0.2">
      <c r="A53" s="118" t="s">
        <v>168</v>
      </c>
      <c r="B53" s="110">
        <v>0</v>
      </c>
      <c r="C53" s="115" t="s">
        <v>77</v>
      </c>
      <c r="D53" s="84"/>
      <c r="E53" s="84"/>
      <c r="F53" s="84"/>
      <c r="G53" s="84"/>
    </row>
    <row r="54" spans="1:7" s="2" customFormat="1" ht="12.75" customHeight="1" x14ac:dyDescent="0.2">
      <c r="A54" s="119" t="s">
        <v>23</v>
      </c>
      <c r="B54" s="120">
        <f>ROUND(B53-B51,2)</f>
        <v>0</v>
      </c>
      <c r="C54" s="121" t="s">
        <v>24</v>
      </c>
      <c r="D54" s="122"/>
      <c r="E54" s="84"/>
      <c r="F54" s="84"/>
      <c r="G54" s="84"/>
    </row>
    <row r="55" spans="1:7" s="2" customFormat="1" ht="11.25" x14ac:dyDescent="0.2">
      <c r="A55" s="84"/>
      <c r="B55" s="89"/>
      <c r="C55" s="84"/>
      <c r="D55" s="84"/>
      <c r="E55" s="84"/>
      <c r="F55" s="84"/>
      <c r="G55" s="84"/>
    </row>
    <row r="56" spans="1:7" s="2" customFormat="1" ht="11.25" customHeight="1" x14ac:dyDescent="0.2">
      <c r="A56" s="88" t="s">
        <v>157</v>
      </c>
      <c r="B56" s="84"/>
      <c r="C56" s="84"/>
      <c r="D56" s="84"/>
      <c r="E56" s="84"/>
      <c r="F56" s="84"/>
      <c r="G56" s="84"/>
    </row>
    <row r="57" spans="1:7" s="2" customFormat="1" ht="6.75" customHeight="1" x14ac:dyDescent="0.2">
      <c r="A57" s="122"/>
      <c r="B57" s="123"/>
      <c r="C57" s="124"/>
      <c r="D57" s="84"/>
      <c r="E57" s="84"/>
      <c r="F57" s="84"/>
      <c r="G57" s="84"/>
    </row>
    <row r="58" spans="1:7" s="2" customFormat="1" ht="11.25" hidden="1" x14ac:dyDescent="0.2">
      <c r="A58" s="113" t="s">
        <v>81</v>
      </c>
      <c r="B58" s="125"/>
      <c r="C58" s="113"/>
      <c r="D58" s="84" t="s">
        <v>152</v>
      </c>
      <c r="E58" s="84"/>
      <c r="F58" s="84"/>
      <c r="G58" s="84"/>
    </row>
    <row r="59" spans="1:7" s="2" customFormat="1" ht="11.25" hidden="1" x14ac:dyDescent="0.2">
      <c r="A59" s="113" t="s">
        <v>82</v>
      </c>
      <c r="B59" s="125"/>
      <c r="C59" s="113" t="s">
        <v>83</v>
      </c>
      <c r="D59" s="84"/>
      <c r="E59" s="84"/>
      <c r="F59" s="84"/>
      <c r="G59" s="84"/>
    </row>
    <row r="60" spans="1:7" s="2" customFormat="1" ht="11.25" hidden="1" x14ac:dyDescent="0.2">
      <c r="A60" s="113" t="s">
        <v>73</v>
      </c>
      <c r="B60" s="102">
        <f>ROUND(B58-B59,2)</f>
        <v>0</v>
      </c>
      <c r="C60" s="103" t="s">
        <v>144</v>
      </c>
      <c r="D60" s="84"/>
      <c r="E60" s="84"/>
      <c r="F60" s="84"/>
      <c r="G60" s="84"/>
    </row>
    <row r="61" spans="1:7" s="2" customFormat="1" ht="11.25" hidden="1" x14ac:dyDescent="0.2">
      <c r="A61" s="84"/>
      <c r="B61" s="89"/>
      <c r="C61" s="84"/>
      <c r="D61" s="84"/>
      <c r="E61" s="105"/>
      <c r="F61" s="84"/>
      <c r="G61" s="84"/>
    </row>
    <row r="62" spans="1:7" s="2" customFormat="1" ht="11.25" hidden="1" x14ac:dyDescent="0.2">
      <c r="A62" s="113" t="s">
        <v>86</v>
      </c>
      <c r="B62" s="125"/>
      <c r="C62" s="113" t="s">
        <v>87</v>
      </c>
      <c r="D62" s="84" t="s">
        <v>150</v>
      </c>
      <c r="E62" s="84"/>
      <c r="F62" s="85"/>
      <c r="G62" s="84"/>
    </row>
    <row r="63" spans="1:7" s="2" customFormat="1" ht="11.25" hidden="1" x14ac:dyDescent="0.2">
      <c r="A63" s="113" t="s">
        <v>88</v>
      </c>
      <c r="B63" s="125"/>
      <c r="C63" s="126" t="s">
        <v>89</v>
      </c>
      <c r="D63" s="84" t="s">
        <v>151</v>
      </c>
      <c r="E63" s="84"/>
      <c r="F63" s="85"/>
      <c r="G63" s="84"/>
    </row>
    <row r="64" spans="1:7" s="2" customFormat="1" ht="11.25" x14ac:dyDescent="0.2">
      <c r="A64" s="113" t="s">
        <v>137</v>
      </c>
      <c r="B64" s="109">
        <v>0</v>
      </c>
      <c r="C64" s="113" t="s">
        <v>90</v>
      </c>
      <c r="D64" s="84"/>
      <c r="E64" s="84"/>
      <c r="F64" s="85"/>
      <c r="G64" s="84"/>
    </row>
    <row r="65" spans="1:9" s="2" customFormat="1" ht="11.25" x14ac:dyDescent="0.2">
      <c r="A65" s="113" t="s">
        <v>72</v>
      </c>
      <c r="B65" s="96"/>
      <c r="C65" s="113" t="s">
        <v>79</v>
      </c>
      <c r="D65" s="84"/>
      <c r="E65" s="84"/>
      <c r="F65" s="85"/>
      <c r="G65" s="84"/>
    </row>
    <row r="66" spans="1:9" s="2" customFormat="1" x14ac:dyDescent="0.2">
      <c r="A66" s="118" t="s">
        <v>23</v>
      </c>
      <c r="B66" s="102">
        <f>ROUND(B64-B65,2)</f>
        <v>0</v>
      </c>
      <c r="C66" s="127" t="s">
        <v>144</v>
      </c>
      <c r="D66" s="84"/>
      <c r="E66" s="84"/>
      <c r="F66" s="85"/>
      <c r="G66" s="84"/>
      <c r="I66" s="14"/>
    </row>
    <row r="67" spans="1:9" s="2" customFormat="1" ht="12" thickBot="1" x14ac:dyDescent="0.25">
      <c r="A67" s="84"/>
      <c r="B67" s="89"/>
      <c r="C67" s="128"/>
      <c r="D67" s="84"/>
      <c r="E67" s="105"/>
      <c r="F67" s="84"/>
      <c r="G67" s="84"/>
    </row>
    <row r="68" spans="1:9" s="2" customFormat="1" ht="12.75" customHeight="1" thickBot="1" x14ac:dyDescent="0.25">
      <c r="A68" s="166" t="s">
        <v>149</v>
      </c>
      <c r="B68" s="167"/>
      <c r="C68" s="167"/>
      <c r="D68" s="167"/>
      <c r="E68" s="167"/>
      <c r="F68" s="167"/>
      <c r="G68" s="168"/>
    </row>
    <row r="69" spans="1:9" s="2" customFormat="1" ht="11.25" x14ac:dyDescent="0.2">
      <c r="A69" s="84"/>
      <c r="B69" s="89"/>
      <c r="C69" s="84"/>
      <c r="D69" s="84"/>
      <c r="E69" s="84"/>
      <c r="F69" s="84"/>
      <c r="G69" s="84"/>
    </row>
    <row r="70" spans="1:9" s="2" customFormat="1" ht="11.25" customHeight="1" x14ac:dyDescent="0.2">
      <c r="A70" s="88" t="s">
        <v>169</v>
      </c>
      <c r="B70" s="112"/>
      <c r="C70" s="112"/>
      <c r="D70" s="84"/>
      <c r="E70" s="84"/>
      <c r="F70" s="85"/>
      <c r="G70" s="85"/>
    </row>
    <row r="71" spans="1:9" s="2" customFormat="1" ht="11.25" customHeight="1" x14ac:dyDescent="0.2">
      <c r="A71" s="84"/>
      <c r="B71" s="89"/>
      <c r="C71" s="84"/>
      <c r="D71" s="84"/>
      <c r="E71" s="84"/>
      <c r="F71" s="85"/>
      <c r="G71" s="85"/>
    </row>
    <row r="72" spans="1:9" s="2" customFormat="1" ht="11.25" x14ac:dyDescent="0.2">
      <c r="A72" s="129" t="s">
        <v>165</v>
      </c>
      <c r="B72" s="94">
        <f>SUM(Übersicht!C28-Übersicht!G28)</f>
        <v>0</v>
      </c>
      <c r="C72" s="130"/>
      <c r="D72" s="84"/>
      <c r="E72" s="84"/>
      <c r="F72" s="85"/>
      <c r="G72" s="85"/>
    </row>
    <row r="73" spans="1:9" s="2" customFormat="1" ht="11.25" x14ac:dyDescent="0.2">
      <c r="A73" s="129" t="s">
        <v>74</v>
      </c>
      <c r="B73" s="94">
        <f>SUM(Übersicht!C17-Übersicht!G17)</f>
        <v>0</v>
      </c>
      <c r="C73" s="130"/>
      <c r="D73" s="84"/>
      <c r="E73" s="84"/>
      <c r="F73" s="85"/>
      <c r="G73" s="85"/>
    </row>
    <row r="74" spans="1:9" s="2" customFormat="1" ht="11.25" x14ac:dyDescent="0.2">
      <c r="A74" s="129" t="s">
        <v>75</v>
      </c>
      <c r="B74" s="120">
        <f>ROUND(-B72+B73,2)</f>
        <v>0</v>
      </c>
      <c r="C74" s="131"/>
      <c r="D74" s="84"/>
      <c r="E74" s="84"/>
      <c r="F74" s="85"/>
      <c r="G74" s="85"/>
    </row>
    <row r="75" spans="1:9" s="2" customFormat="1" ht="11.25" x14ac:dyDescent="0.2">
      <c r="A75" s="129" t="s">
        <v>76</v>
      </c>
      <c r="B75" s="132"/>
      <c r="C75" s="133" t="s">
        <v>103</v>
      </c>
      <c r="D75" s="84"/>
      <c r="E75" s="84"/>
      <c r="F75" s="85"/>
      <c r="G75" s="85"/>
    </row>
    <row r="76" spans="1:9" s="2" customFormat="1" ht="11.25" x14ac:dyDescent="0.2">
      <c r="A76" s="119" t="s">
        <v>23</v>
      </c>
      <c r="B76" s="120">
        <f>ROUND(B74-B75,2)</f>
        <v>0</v>
      </c>
      <c r="C76" s="121" t="s">
        <v>24</v>
      </c>
      <c r="D76" s="84"/>
      <c r="E76" s="84"/>
      <c r="F76" s="85"/>
      <c r="G76" s="85"/>
    </row>
    <row r="77" spans="1:9" s="2" customFormat="1" ht="11.25" x14ac:dyDescent="0.2">
      <c r="A77" s="111"/>
      <c r="B77" s="134"/>
      <c r="C77" s="135"/>
      <c r="D77" s="84"/>
      <c r="E77" s="84"/>
      <c r="F77" s="84"/>
      <c r="G77" s="84"/>
    </row>
    <row r="78" spans="1:9" s="2" customFormat="1" ht="11.25" x14ac:dyDescent="0.2">
      <c r="A78" s="88" t="s">
        <v>177</v>
      </c>
      <c r="B78" s="134"/>
      <c r="C78" s="136"/>
      <c r="D78" s="84"/>
      <c r="E78" s="84"/>
      <c r="F78" s="84"/>
      <c r="G78" s="84"/>
    </row>
    <row r="79" spans="1:9" s="2" customFormat="1" ht="11.25" customHeight="1" x14ac:dyDescent="0.2">
      <c r="A79" s="137"/>
      <c r="B79" s="85"/>
      <c r="C79" s="138"/>
      <c r="D79" s="84" t="s">
        <v>180</v>
      </c>
      <c r="E79" s="84"/>
      <c r="F79" s="84"/>
      <c r="G79" s="84"/>
    </row>
    <row r="80" spans="1:9" s="2" customFormat="1" ht="11.25" x14ac:dyDescent="0.2">
      <c r="A80" s="113" t="s">
        <v>178</v>
      </c>
      <c r="B80" s="96"/>
      <c r="C80" s="139" t="s">
        <v>167</v>
      </c>
      <c r="D80" s="84" t="s">
        <v>164</v>
      </c>
      <c r="E80" s="96"/>
      <c r="F80" s="84"/>
      <c r="G80" s="84"/>
    </row>
    <row r="81" spans="1:7" s="2" customFormat="1" ht="11.25" x14ac:dyDescent="0.2">
      <c r="A81" s="113" t="s">
        <v>181</v>
      </c>
      <c r="B81" s="96"/>
      <c r="C81" s="139" t="s">
        <v>179</v>
      </c>
      <c r="D81" s="84" t="s">
        <v>34</v>
      </c>
      <c r="E81" s="96"/>
      <c r="F81" s="84"/>
      <c r="G81" s="84"/>
    </row>
    <row r="82" spans="1:7" s="2" customFormat="1" ht="11.25" x14ac:dyDescent="0.2">
      <c r="A82" s="85"/>
      <c r="B82" s="85"/>
      <c r="C82" s="84"/>
      <c r="D82" s="84"/>
      <c r="E82" s="84"/>
      <c r="F82" s="84"/>
      <c r="G82" s="84"/>
    </row>
    <row r="83" spans="1:7" s="2" customFormat="1" ht="11.25" x14ac:dyDescent="0.2">
      <c r="A83" s="113" t="s">
        <v>182</v>
      </c>
      <c r="B83" s="140">
        <f>E81-E80</f>
        <v>0</v>
      </c>
      <c r="C83" s="91" t="s">
        <v>183</v>
      </c>
      <c r="D83" s="85"/>
      <c r="E83" s="84"/>
      <c r="F83" s="84"/>
      <c r="G83" s="84"/>
    </row>
    <row r="84" spans="1:7" s="2" customFormat="1" ht="11.25" x14ac:dyDescent="0.2">
      <c r="A84" s="118" t="s">
        <v>23</v>
      </c>
      <c r="B84" s="141">
        <f>ROUND(B83-B81+B80,2)</f>
        <v>0</v>
      </c>
      <c r="C84" s="142" t="s">
        <v>184</v>
      </c>
      <c r="D84" s="84"/>
      <c r="E84" s="84"/>
      <c r="F84" s="84"/>
      <c r="G84" s="84"/>
    </row>
    <row r="85" spans="1:7" x14ac:dyDescent="0.2">
      <c r="A85" s="84"/>
      <c r="B85" s="89"/>
      <c r="C85" s="84"/>
      <c r="D85" s="84"/>
      <c r="E85" s="84"/>
      <c r="F85" s="85"/>
      <c r="G85" s="85"/>
    </row>
    <row r="86" spans="1:7" s="2" customFormat="1" ht="11.25" x14ac:dyDescent="0.2">
      <c r="A86" s="88" t="s">
        <v>187</v>
      </c>
      <c r="B86" s="89"/>
      <c r="C86" s="84"/>
      <c r="D86" s="84"/>
      <c r="E86" s="84"/>
      <c r="F86" s="84"/>
      <c r="G86" s="84"/>
    </row>
    <row r="87" spans="1:7" s="3" customFormat="1" ht="11.25" customHeight="1" x14ac:dyDescent="0.2">
      <c r="A87" s="84"/>
      <c r="B87" s="89"/>
      <c r="C87" s="84"/>
      <c r="D87" s="84"/>
      <c r="E87" s="84"/>
      <c r="F87" s="84"/>
      <c r="G87" s="84"/>
    </row>
    <row r="88" spans="1:7" x14ac:dyDescent="0.2">
      <c r="A88" s="91" t="s">
        <v>29</v>
      </c>
      <c r="B88" s="104">
        <f>IF(Übersicht!G24&lt;0,Übersicht!G24,0)</f>
        <v>0</v>
      </c>
      <c r="C88" s="93">
        <v>299</v>
      </c>
      <c r="D88" s="84"/>
      <c r="E88" s="84"/>
      <c r="F88" s="85"/>
      <c r="G88" s="85"/>
    </row>
    <row r="89" spans="1:7" x14ac:dyDescent="0.2">
      <c r="A89" s="91" t="s">
        <v>71</v>
      </c>
      <c r="B89" s="92">
        <f>Übersicht!G34</f>
        <v>0</v>
      </c>
      <c r="C89" s="91" t="s">
        <v>78</v>
      </c>
      <c r="D89" s="84"/>
      <c r="E89" s="84"/>
      <c r="F89" s="85"/>
      <c r="G89" s="85"/>
    </row>
    <row r="90" spans="1:7" x14ac:dyDescent="0.2">
      <c r="A90" s="101" t="s">
        <v>141</v>
      </c>
      <c r="B90" s="143" t="e">
        <f>B88/B89</f>
        <v>#DIV/0!</v>
      </c>
      <c r="C90" s="144" t="s">
        <v>91</v>
      </c>
      <c r="D90" s="84"/>
      <c r="E90" s="84"/>
      <c r="F90" s="85"/>
      <c r="G90" s="85"/>
    </row>
    <row r="91" spans="1:7" x14ac:dyDescent="0.2">
      <c r="A91" s="84"/>
      <c r="B91" s="89"/>
      <c r="C91" s="84"/>
      <c r="D91" s="84"/>
      <c r="E91" s="84"/>
      <c r="F91" s="85"/>
      <c r="G91" s="85"/>
    </row>
  </sheetData>
  <sheetProtection selectLockedCells="1"/>
  <mergeCells count="4">
    <mergeCell ref="D4:E4"/>
    <mergeCell ref="B1:C1"/>
    <mergeCell ref="A68:G68"/>
    <mergeCell ref="D1:G1"/>
  </mergeCells>
  <phoneticPr fontId="0" type="noConversion"/>
  <pageMargins left="0.78740157480314965" right="0.39370078740157483" top="0.59055118110236227" bottom="0.59055118110236227" header="0" footer="0.39370078740157483"/>
  <pageSetup paperSize="8" scale="97" orientation="portrait" cellComments="asDisplayed" r:id="rId1"/>
  <headerFooter alignWithMargins="0">
    <oddFooter>&amp;L&amp;6&amp;D/&amp;F</oddFooter>
  </headerFooter>
  <ignoredErrors>
    <ignoredError sqref="C10:C1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35"/>
  <sheetViews>
    <sheetView workbookViewId="0">
      <selection activeCell="B15" sqref="B15"/>
    </sheetView>
  </sheetViews>
  <sheetFormatPr baseColWidth="10" defaultRowHeight="12.75" x14ac:dyDescent="0.2"/>
  <sheetData>
    <row r="1" spans="1:1" ht="15" customHeight="1" x14ac:dyDescent="0.2">
      <c r="A1" s="55"/>
    </row>
    <row r="2" spans="1:1" ht="15" x14ac:dyDescent="0.2">
      <c r="A2" s="55" t="s">
        <v>107</v>
      </c>
    </row>
    <row r="3" spans="1:1" ht="15" x14ac:dyDescent="0.2">
      <c r="A3" s="55" t="s">
        <v>108</v>
      </c>
    </row>
    <row r="4" spans="1:1" ht="15" x14ac:dyDescent="0.2">
      <c r="A4" s="55" t="s">
        <v>109</v>
      </c>
    </row>
    <row r="5" spans="1:1" ht="15" x14ac:dyDescent="0.2">
      <c r="A5" s="55" t="s">
        <v>110</v>
      </c>
    </row>
    <row r="6" spans="1:1" ht="15" x14ac:dyDescent="0.2">
      <c r="A6" s="55" t="s">
        <v>145</v>
      </c>
    </row>
    <row r="7" spans="1:1" ht="15" x14ac:dyDescent="0.2">
      <c r="A7" s="55" t="s">
        <v>111</v>
      </c>
    </row>
    <row r="8" spans="1:1" ht="15" x14ac:dyDescent="0.2">
      <c r="A8" s="55" t="s">
        <v>112</v>
      </c>
    </row>
    <row r="9" spans="1:1" ht="15" x14ac:dyDescent="0.2">
      <c r="A9" s="55" t="s">
        <v>113</v>
      </c>
    </row>
    <row r="10" spans="1:1" ht="15" x14ac:dyDescent="0.2">
      <c r="A10" s="55" t="s">
        <v>114</v>
      </c>
    </row>
    <row r="11" spans="1:1" ht="15" x14ac:dyDescent="0.2">
      <c r="A11" s="55" t="s">
        <v>115</v>
      </c>
    </row>
    <row r="12" spans="1:1" ht="15" x14ac:dyDescent="0.2">
      <c r="A12" s="11"/>
    </row>
    <row r="14" spans="1:1" ht="15" x14ac:dyDescent="0.2">
      <c r="A14" s="56"/>
    </row>
    <row r="15" spans="1:1" ht="15" x14ac:dyDescent="0.2">
      <c r="A15" s="56">
        <v>2015</v>
      </c>
    </row>
    <row r="16" spans="1:1" ht="15" x14ac:dyDescent="0.2">
      <c r="A16" s="56">
        <v>2016</v>
      </c>
    </row>
    <row r="17" spans="1:1" ht="15" x14ac:dyDescent="0.2">
      <c r="A17" s="56">
        <v>2017</v>
      </c>
    </row>
    <row r="18" spans="1:1" ht="15" x14ac:dyDescent="0.2">
      <c r="A18" s="56">
        <v>2018</v>
      </c>
    </row>
    <row r="19" spans="1:1" ht="15" x14ac:dyDescent="0.2">
      <c r="A19" s="56">
        <v>2019</v>
      </c>
    </row>
    <row r="20" spans="1:1" ht="15" x14ac:dyDescent="0.2">
      <c r="A20" s="56">
        <v>2020</v>
      </c>
    </row>
    <row r="21" spans="1:1" ht="15" x14ac:dyDescent="0.2">
      <c r="A21" s="56">
        <v>2021</v>
      </c>
    </row>
    <row r="22" spans="1:1" ht="15" x14ac:dyDescent="0.2">
      <c r="A22" s="56">
        <v>2022</v>
      </c>
    </row>
    <row r="23" spans="1:1" ht="15" x14ac:dyDescent="0.2">
      <c r="A23" s="56">
        <v>2023</v>
      </c>
    </row>
    <row r="24" spans="1:1" ht="15" x14ac:dyDescent="0.2">
      <c r="A24" s="56">
        <v>2024</v>
      </c>
    </row>
    <row r="25" spans="1:1" ht="15" x14ac:dyDescent="0.2">
      <c r="A25" s="56">
        <v>2025</v>
      </c>
    </row>
    <row r="26" spans="1:1" ht="15" x14ac:dyDescent="0.2">
      <c r="A26" s="56">
        <v>2026</v>
      </c>
    </row>
    <row r="27" spans="1:1" ht="15" x14ac:dyDescent="0.2">
      <c r="A27" s="56">
        <v>2027</v>
      </c>
    </row>
    <row r="28" spans="1:1" ht="15" x14ac:dyDescent="0.2">
      <c r="A28" s="56">
        <v>2028</v>
      </c>
    </row>
    <row r="29" spans="1:1" ht="15" x14ac:dyDescent="0.2">
      <c r="A29" s="56">
        <v>2029</v>
      </c>
    </row>
    <row r="30" spans="1:1" ht="15" x14ac:dyDescent="0.2">
      <c r="A30" s="56">
        <v>2030</v>
      </c>
    </row>
    <row r="31" spans="1:1" ht="15" x14ac:dyDescent="0.2">
      <c r="A31" s="56">
        <v>2031</v>
      </c>
    </row>
    <row r="32" spans="1:1" ht="15" x14ac:dyDescent="0.2">
      <c r="A32" s="56">
        <v>2032</v>
      </c>
    </row>
    <row r="33" spans="1:1" ht="15" x14ac:dyDescent="0.2">
      <c r="A33" s="56">
        <v>2033</v>
      </c>
    </row>
    <row r="34" spans="1:1" ht="15" x14ac:dyDescent="0.2">
      <c r="A34" s="56">
        <v>2034</v>
      </c>
    </row>
    <row r="35" spans="1:1" ht="15" x14ac:dyDescent="0.2">
      <c r="A35" s="56">
        <v>2035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</sheetPr>
  <dimension ref="A1:I4"/>
  <sheetViews>
    <sheetView workbookViewId="0">
      <selection activeCell="E42" sqref="E42"/>
    </sheetView>
  </sheetViews>
  <sheetFormatPr baseColWidth="10" defaultRowHeight="12.75" x14ac:dyDescent="0.2"/>
  <cols>
    <col min="1" max="1" width="19.28515625" customWidth="1"/>
    <col min="2" max="2" width="12.42578125" bestFit="1" customWidth="1"/>
    <col min="3" max="3" width="12.28515625" bestFit="1" customWidth="1"/>
    <col min="4" max="4" width="16.140625" bestFit="1" customWidth="1"/>
    <col min="5" max="5" width="13" bestFit="1" customWidth="1"/>
    <col min="6" max="6" width="11.85546875" bestFit="1" customWidth="1"/>
    <col min="7" max="7" width="10.7109375" bestFit="1" customWidth="1"/>
    <col min="8" max="8" width="17.42578125" bestFit="1" customWidth="1"/>
    <col min="9" max="9" width="18.140625" bestFit="1" customWidth="1"/>
  </cols>
  <sheetData>
    <row r="1" spans="1:9" ht="18" x14ac:dyDescent="0.25">
      <c r="A1" s="1" t="s">
        <v>35</v>
      </c>
      <c r="B1" s="1"/>
      <c r="C1" s="1"/>
      <c r="D1" s="1"/>
      <c r="E1" s="9"/>
      <c r="F1" s="9"/>
    </row>
    <row r="3" spans="1:9" s="5" customFormat="1" x14ac:dyDescent="0.2">
      <c r="A3" s="6" t="s">
        <v>36</v>
      </c>
      <c r="B3" s="6" t="s">
        <v>30</v>
      </c>
      <c r="C3" s="6" t="s">
        <v>9</v>
      </c>
      <c r="D3" s="6" t="s">
        <v>8</v>
      </c>
      <c r="E3" s="6" t="s">
        <v>5</v>
      </c>
      <c r="F3" s="6" t="s">
        <v>37</v>
      </c>
      <c r="G3" s="6" t="s">
        <v>38</v>
      </c>
      <c r="H3" s="6" t="s">
        <v>17</v>
      </c>
      <c r="I3" s="6" t="s">
        <v>31</v>
      </c>
    </row>
    <row r="4" spans="1:9" x14ac:dyDescent="0.2">
      <c r="A4" s="7" t="str">
        <f>Übersicht!A3</f>
        <v>Name Körperschaft</v>
      </c>
      <c r="B4" s="8">
        <f>Übersicht!G34</f>
        <v>0</v>
      </c>
      <c r="C4" s="8">
        <f>Übersicht!G22</f>
        <v>0</v>
      </c>
      <c r="D4" s="8" t="e">
        <f>Übersicht!#REF!</f>
        <v>#REF!</v>
      </c>
      <c r="E4" s="8">
        <f>Übersicht!G16</f>
        <v>0</v>
      </c>
      <c r="F4" s="8">
        <f>IF(Übersicht!G11&gt;0,Übersicht!G11,-Übersicht!C11)</f>
        <v>0</v>
      </c>
      <c r="G4" s="8">
        <f>Übersicht!G33-Plausibilitäten!B40-Plausibilitäten!B22-Plausibilitäten!B46</f>
        <v>0</v>
      </c>
      <c r="H4" s="8">
        <f>Plausibilitäten!B8</f>
        <v>0</v>
      </c>
      <c r="I4" s="8" t="e">
        <f>F4+Plausibilitäten!B9+Plausibilitäten!B10+Plausibilitäten!#REF!-Plausibilitäten!B22+Plausibilitäten!B21</f>
        <v>#REF!</v>
      </c>
    </row>
  </sheetData>
  <phoneticPr fontId="1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Benutzerhinweise</vt:lpstr>
      <vt:lpstr>Übersicht</vt:lpstr>
      <vt:lpstr>Plausibilitäten</vt:lpstr>
      <vt:lpstr>Daten</vt:lpstr>
      <vt:lpstr>Zusammenzug KG</vt:lpstr>
      <vt:lpstr>Benutzerhinweise!Druckbereich</vt:lpstr>
      <vt:lpstr>Plausibilitäten!Druckbereich</vt:lpstr>
      <vt:lpstr>Übersicht!Druckbereich</vt:lpstr>
    </vt:vector>
  </TitlesOfParts>
  <Company>JGK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 und Plausibilitäten</dc:title>
  <dc:creator/>
  <dc:description>Neue Version per März 2008</dc:description>
  <cp:lastModifiedBy>Zurbuchen Kathrin, DIJ-AGR-GeM</cp:lastModifiedBy>
  <cp:lastPrinted>2023-02-10T11:25:05Z</cp:lastPrinted>
  <dcterms:created xsi:type="dcterms:W3CDTF">2001-11-28T09:54:57Z</dcterms:created>
  <dcterms:modified xsi:type="dcterms:W3CDTF">2023-07-03T07:56:59Z</dcterms:modified>
</cp:coreProperties>
</file>