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eM\Ablage\ZUA\Dokumente DayCQ\franz\Regionalkonferenzen\Strategie für Agglomerationen und regionale Zusammenarbeit SARZ\"/>
    </mc:Choice>
  </mc:AlternateContent>
  <bookViews>
    <workbookView xWindow="0" yWindow="0" windowWidth="28800" windowHeight="13545" tabRatio="902" activeTab="1"/>
  </bookViews>
  <sheets>
    <sheet name="Explications" sheetId="7" r:id="rId1"/>
    <sheet name="Pondération des voix" sheetId="8" r:id="rId2"/>
  </sheets>
  <definedNames>
    <definedName name="_xlnm._FilterDatabase" localSheetId="1" hidden="1">'Pondération des voix'!$A$1:$I$388</definedName>
    <definedName name="_xlnm.Print_Area" localSheetId="0">Explications!$A$1:$D$50</definedName>
    <definedName name="_xlnm.Print_Area" localSheetId="1">'Pondération des voix'!$A$1:$I$397</definedName>
    <definedName name="_xlnm.Print_Titles" localSheetId="1">'Pondération des voix'!$1:$1</definedName>
    <definedName name="gn">#REF!</definedName>
  </definedNames>
  <calcPr calcId="162913"/>
</workbook>
</file>

<file path=xl/calcChain.xml><?xml version="1.0" encoding="utf-8"?>
<calcChain xmlns="http://schemas.openxmlformats.org/spreadsheetml/2006/main">
  <c r="H388" i="8" l="1"/>
  <c r="I387" i="8"/>
  <c r="I386" i="8"/>
  <c r="I385" i="8"/>
  <c r="I384" i="8"/>
  <c r="I383" i="8"/>
  <c r="I382" i="8"/>
  <c r="I381" i="8"/>
  <c r="I380" i="8"/>
  <c r="I379" i="8"/>
  <c r="I378" i="8"/>
  <c r="I377" i="8"/>
  <c r="I376" i="8"/>
  <c r="I375" i="8"/>
  <c r="I374" i="8"/>
  <c r="I373"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2" i="8"/>
  <c r="I311" i="8"/>
  <c r="I309" i="8"/>
  <c r="I308" i="8"/>
  <c r="I307" i="8"/>
  <c r="I305" i="8"/>
  <c r="I304" i="8"/>
  <c r="I303" i="8"/>
  <c r="I302" i="8"/>
  <c r="I301" i="8"/>
  <c r="I299" i="8"/>
  <c r="I297" i="8"/>
  <c r="I296" i="8"/>
  <c r="I295" i="8"/>
  <c r="I294" i="8"/>
  <c r="I293" i="8"/>
  <c r="I292" i="8"/>
  <c r="I291" i="8"/>
  <c r="I290" i="8"/>
  <c r="I289" i="8"/>
  <c r="I288" i="8"/>
  <c r="I287" i="8"/>
  <c r="I286" i="8"/>
  <c r="I285" i="8"/>
  <c r="I284" i="8"/>
  <c r="I283" i="8"/>
  <c r="I282" i="8"/>
  <c r="I280" i="8"/>
  <c r="I279" i="8"/>
  <c r="I278" i="8"/>
  <c r="I277" i="8"/>
  <c r="I276"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4" i="8"/>
  <c r="I243" i="8"/>
  <c r="I241" i="8"/>
  <c r="I240" i="8"/>
  <c r="I239" i="8"/>
  <c r="I238" i="8"/>
  <c r="I236" i="8"/>
  <c r="I234" i="8"/>
  <c r="I233" i="8"/>
  <c r="I232" i="8"/>
  <c r="I231" i="8"/>
  <c r="I230" i="8"/>
  <c r="I229" i="8"/>
  <c r="I227" i="8"/>
  <c r="I226" i="8"/>
  <c r="I223" i="8"/>
  <c r="I222" i="8"/>
  <c r="I221" i="8"/>
  <c r="I220" i="8"/>
  <c r="I219" i="8"/>
  <c r="I218" i="8"/>
  <c r="I216" i="8"/>
  <c r="I214" i="8"/>
  <c r="I213" i="8"/>
  <c r="I212" i="8"/>
  <c r="I211" i="8"/>
  <c r="I210" i="8"/>
  <c r="I209" i="8"/>
  <c r="I208" i="8"/>
  <c r="I207" i="8"/>
  <c r="I206" i="8"/>
  <c r="I205" i="8"/>
  <c r="I204" i="8"/>
  <c r="I203" i="8"/>
  <c r="I202" i="8"/>
  <c r="I200" i="8"/>
  <c r="I199" i="8"/>
  <c r="I198" i="8"/>
  <c r="I197" i="8"/>
  <c r="I196" i="8"/>
  <c r="I193" i="8"/>
  <c r="I192" i="8"/>
  <c r="I191" i="8"/>
  <c r="I190" i="8"/>
  <c r="I189" i="8"/>
  <c r="I188" i="8"/>
  <c r="I187" i="8"/>
  <c r="I186" i="8"/>
  <c r="I185" i="8"/>
  <c r="I184" i="8"/>
  <c r="I183" i="8"/>
  <c r="I182" i="8"/>
  <c r="I181" i="8"/>
  <c r="I180" i="8"/>
  <c r="I179" i="8"/>
  <c r="I178" i="8"/>
  <c r="I177" i="8"/>
  <c r="I175" i="8"/>
  <c r="I174" i="8"/>
  <c r="I173" i="8"/>
  <c r="I172" i="8"/>
  <c r="I171" i="8"/>
  <c r="I170" i="8"/>
  <c r="I169" i="8"/>
  <c r="I168" i="8"/>
  <c r="I167" i="8"/>
  <c r="I166" i="8"/>
  <c r="I165" i="8"/>
  <c r="I164" i="8"/>
  <c r="I163" i="8"/>
  <c r="I162" i="8"/>
  <c r="I161" i="8"/>
  <c r="I160" i="8"/>
  <c r="I159" i="8"/>
  <c r="I158" i="8"/>
  <c r="I157" i="8"/>
  <c r="I156" i="8"/>
  <c r="I155" i="8"/>
  <c r="I154" i="8"/>
  <c r="I153" i="8"/>
  <c r="I152" i="8"/>
  <c r="I394" i="8" s="1"/>
  <c r="I151" i="8"/>
  <c r="I150" i="8"/>
  <c r="I149" i="8"/>
  <c r="I148" i="8"/>
  <c r="I147" i="8"/>
  <c r="I146" i="8"/>
  <c r="I145" i="8"/>
  <c r="I144" i="8"/>
  <c r="I395" i="8" s="1"/>
  <c r="I143" i="8"/>
  <c r="I142" i="8"/>
  <c r="I140" i="8"/>
  <c r="I139" i="8"/>
  <c r="I138" i="8"/>
  <c r="I137" i="8"/>
  <c r="I132" i="8"/>
  <c r="I130" i="8"/>
  <c r="I129" i="8"/>
  <c r="I127" i="8"/>
  <c r="I126" i="8"/>
  <c r="I124" i="8"/>
  <c r="I122" i="8"/>
  <c r="I121" i="8"/>
  <c r="I119" i="8"/>
  <c r="I117" i="8"/>
  <c r="I116" i="8"/>
  <c r="I115" i="8"/>
  <c r="I114" i="8"/>
  <c r="I113" i="8"/>
  <c r="I112" i="8"/>
  <c r="I111" i="8"/>
  <c r="I110" i="8"/>
  <c r="I109" i="8"/>
  <c r="I108" i="8"/>
  <c r="I107" i="8"/>
  <c r="I106" i="8"/>
  <c r="I105" i="8"/>
  <c r="I104" i="8"/>
  <c r="I103" i="8"/>
  <c r="I101" i="8"/>
  <c r="I100" i="8"/>
  <c r="I99" i="8"/>
  <c r="I98" i="8"/>
  <c r="I97" i="8"/>
  <c r="I96" i="8"/>
  <c r="I94" i="8"/>
  <c r="I93" i="8"/>
  <c r="I91" i="8"/>
  <c r="I90" i="8"/>
  <c r="I89" i="8"/>
  <c r="I88" i="8"/>
  <c r="I87" i="8"/>
  <c r="I86" i="8"/>
  <c r="I85" i="8"/>
  <c r="I84" i="8"/>
  <c r="I83" i="8"/>
  <c r="I82" i="8"/>
  <c r="I80" i="8"/>
  <c r="I78" i="8"/>
  <c r="I77" i="8"/>
  <c r="I76" i="8"/>
  <c r="I75" i="8"/>
  <c r="I74" i="8"/>
  <c r="I73" i="8"/>
  <c r="I72" i="8"/>
  <c r="I71" i="8"/>
  <c r="I70" i="8"/>
  <c r="I69" i="8"/>
  <c r="I68" i="8"/>
  <c r="I67" i="8"/>
  <c r="I66" i="8"/>
  <c r="I65" i="8"/>
  <c r="I64" i="8"/>
  <c r="I392" i="8" s="1"/>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90" i="8" s="1"/>
  <c r="I397" i="8" s="1"/>
  <c r="I35" i="8"/>
  <c r="I34" i="8"/>
  <c r="I33" i="8"/>
  <c r="I32" i="8"/>
  <c r="I31" i="8"/>
  <c r="I30" i="8"/>
  <c r="I29" i="8"/>
  <c r="I28" i="8"/>
  <c r="I27" i="8"/>
  <c r="I26" i="8"/>
  <c r="I25" i="8"/>
  <c r="I24" i="8"/>
  <c r="I23" i="8"/>
  <c r="I22" i="8"/>
  <c r="I21" i="8"/>
  <c r="I20" i="8"/>
  <c r="I19" i="8"/>
  <c r="I18" i="8"/>
  <c r="I17" i="8"/>
  <c r="I16" i="8"/>
  <c r="I15" i="8"/>
  <c r="I14" i="8"/>
  <c r="I13" i="8"/>
  <c r="I12" i="8"/>
  <c r="I11" i="8"/>
  <c r="I10" i="8"/>
  <c r="I8" i="8"/>
  <c r="I7" i="8"/>
  <c r="I6" i="8"/>
  <c r="I5" i="8"/>
  <c r="I4" i="8"/>
  <c r="I3" i="8"/>
  <c r="I391" i="8" s="1"/>
  <c r="I2" i="8"/>
  <c r="I388" i="8" s="1"/>
  <c r="H395" i="8"/>
  <c r="F395" i="8"/>
  <c r="E395" i="8"/>
  <c r="D395" i="8"/>
  <c r="H394" i="8"/>
  <c r="F394" i="8"/>
  <c r="E394" i="8"/>
  <c r="D394" i="8"/>
  <c r="I393" i="8"/>
  <c r="H393" i="8"/>
  <c r="F393" i="8"/>
  <c r="E393" i="8"/>
  <c r="D393" i="8"/>
  <c r="H392" i="8"/>
  <c r="F392" i="8"/>
  <c r="E392" i="8"/>
  <c r="D392" i="8"/>
  <c r="H391" i="8"/>
  <c r="F391" i="8"/>
  <c r="E391" i="8"/>
  <c r="D391" i="8"/>
  <c r="H390" i="8"/>
  <c r="H397" i="8" s="1"/>
  <c r="F390" i="8"/>
  <c r="F397" i="8" s="1"/>
  <c r="E390" i="8"/>
  <c r="D390" i="8"/>
  <c r="D397" i="8" s="1"/>
  <c r="E388" i="8"/>
  <c r="F388" i="8"/>
  <c r="D388" i="8"/>
  <c r="E397" i="8" l="1"/>
</calcChain>
</file>

<file path=xl/sharedStrings.xml><?xml version="1.0" encoding="utf-8"?>
<sst xmlns="http://schemas.openxmlformats.org/spreadsheetml/2006/main" count="870" uniqueCount="481">
  <si>
    <t>Adelboden</t>
  </si>
  <si>
    <t>Frutigen</t>
  </si>
  <si>
    <t>Aeschi bei Spiez</t>
  </si>
  <si>
    <t>Kandergrund</t>
  </si>
  <si>
    <t>Kandersteg</t>
  </si>
  <si>
    <t>Krattigen</t>
  </si>
  <si>
    <t>Beatenberg</t>
  </si>
  <si>
    <t>Därstetten</t>
  </si>
  <si>
    <t>Diemtigen</t>
  </si>
  <si>
    <t>Niederstocken</t>
  </si>
  <si>
    <t>Oberstocken</t>
  </si>
  <si>
    <t>Reutigen</t>
  </si>
  <si>
    <t>Spiez</t>
  </si>
  <si>
    <t>Wimmis</t>
  </si>
  <si>
    <t>Boltigen</t>
  </si>
  <si>
    <t>Lenk</t>
  </si>
  <si>
    <t>St. Stephan</t>
  </si>
  <si>
    <t>Zweisimmen</t>
  </si>
  <si>
    <t>Gsteig</t>
  </si>
  <si>
    <t>Saanen</t>
  </si>
  <si>
    <t>Lauenen</t>
  </si>
  <si>
    <t>Seftigen</t>
  </si>
  <si>
    <t>Burgistein</t>
  </si>
  <si>
    <t>Gurzelen</t>
  </si>
  <si>
    <t>Kienersrüti</t>
  </si>
  <si>
    <t>Lohnstorf</t>
  </si>
  <si>
    <t>Noflen</t>
  </si>
  <si>
    <t>Uttigen</t>
  </si>
  <si>
    <t>Wattenwil</t>
  </si>
  <si>
    <t>Amsoldingen</t>
  </si>
  <si>
    <t>Thun</t>
  </si>
  <si>
    <t>Blumenstein</t>
  </si>
  <si>
    <t>Buchholterberg</t>
  </si>
  <si>
    <t>Eriz</t>
  </si>
  <si>
    <t>Fahrni</t>
  </si>
  <si>
    <t>Heiligenschwendi</t>
  </si>
  <si>
    <t>Heimberg</t>
  </si>
  <si>
    <t>Hilterfingen</t>
  </si>
  <si>
    <t>Homberg</t>
  </si>
  <si>
    <t>Horrenbach-Buchen</t>
  </si>
  <si>
    <t>Oberhofen</t>
  </si>
  <si>
    <t>Oberlangenegg</t>
  </si>
  <si>
    <t>Pohlern</t>
  </si>
  <si>
    <t>Schwendibach</t>
  </si>
  <si>
    <t>Sigriswil</t>
  </si>
  <si>
    <t>Steffisburg</t>
  </si>
  <si>
    <t>Teuffenthal</t>
  </si>
  <si>
    <t>Thierachern</t>
  </si>
  <si>
    <t>Uebeschi</t>
  </si>
  <si>
    <t>Uetendorf</t>
  </si>
  <si>
    <t>Unterlangenegg</t>
  </si>
  <si>
    <t>Wachseldorn</t>
  </si>
  <si>
    <t>Zwieselberg</t>
  </si>
  <si>
    <t>Aarberg</t>
  </si>
  <si>
    <t>Grossaffoltern</t>
  </si>
  <si>
    <t>Kallnach</t>
  </si>
  <si>
    <t>Kappelen</t>
  </si>
  <si>
    <t>Lyss</t>
  </si>
  <si>
    <t>Radelfingen</t>
  </si>
  <si>
    <t>Seedorf</t>
  </si>
  <si>
    <t>Arch</t>
  </si>
  <si>
    <t>Büetigen</t>
  </si>
  <si>
    <t>Büren a. A.</t>
  </si>
  <si>
    <t>Dotzigen</t>
  </si>
  <si>
    <t>Lengnau</t>
  </si>
  <si>
    <t>Leuzigen</t>
  </si>
  <si>
    <t>Meienried</t>
  </si>
  <si>
    <t>Meinisberg</t>
  </si>
  <si>
    <t>Pieterlen</t>
  </si>
  <si>
    <t>Wengi</t>
  </si>
  <si>
    <t>Corgémont</t>
  </si>
  <si>
    <t>Cormoret</t>
  </si>
  <si>
    <t>Cortébert</t>
  </si>
  <si>
    <t>Courtelary</t>
  </si>
  <si>
    <t>La Ferrière</t>
  </si>
  <si>
    <t>La Heutte</t>
  </si>
  <si>
    <t>Mont-Tramelan</t>
  </si>
  <si>
    <t>Orvin</t>
  </si>
  <si>
    <t>Péry</t>
  </si>
  <si>
    <t>Sonceboz-Sombeval</t>
  </si>
  <si>
    <t>Sonvilier</t>
  </si>
  <si>
    <t>Tramelan</t>
  </si>
  <si>
    <t>Vauffelin</t>
  </si>
  <si>
    <t>Villeret</t>
  </si>
  <si>
    <t>Brüttelen</t>
  </si>
  <si>
    <t>Erlach</t>
  </si>
  <si>
    <t>Finsterhennen</t>
  </si>
  <si>
    <t>Gals</t>
  </si>
  <si>
    <t>Gampelen</t>
  </si>
  <si>
    <t>Ins</t>
  </si>
  <si>
    <t>Lüscherz</t>
  </si>
  <si>
    <t>Müntschemier</t>
  </si>
  <si>
    <t>Siselen</t>
  </si>
  <si>
    <t>Treiten</t>
  </si>
  <si>
    <t>Tschugg</t>
  </si>
  <si>
    <t>Vinelz</t>
  </si>
  <si>
    <t>Ruppoldsried</t>
  </si>
  <si>
    <t>Belprahon</t>
  </si>
  <si>
    <t>Bévilard</t>
  </si>
  <si>
    <t>Champoz</t>
  </si>
  <si>
    <t>Châtelat</t>
  </si>
  <si>
    <t>Court</t>
  </si>
  <si>
    <t>Crémines</t>
  </si>
  <si>
    <t>Eschert</t>
  </si>
  <si>
    <t>Grandval</t>
  </si>
  <si>
    <t>Loveresse</t>
  </si>
  <si>
    <t>Malleray</t>
  </si>
  <si>
    <t>Monible</t>
  </si>
  <si>
    <t>Moutier</t>
  </si>
  <si>
    <t>Perrefitte</t>
  </si>
  <si>
    <t>Pontenet</t>
  </si>
  <si>
    <t>Reconvilier</t>
  </si>
  <si>
    <t>Saicourt</t>
  </si>
  <si>
    <t>Saules</t>
  </si>
  <si>
    <t>Sornetan</t>
  </si>
  <si>
    <t>Sorvilier</t>
  </si>
  <si>
    <t>Souboz</t>
  </si>
  <si>
    <t>Tavannes</t>
  </si>
  <si>
    <t>Rebévelier</t>
  </si>
  <si>
    <t>Lamboing</t>
  </si>
  <si>
    <t>La Neuveville</t>
  </si>
  <si>
    <t>Nods</t>
  </si>
  <si>
    <t>Prêles</t>
  </si>
  <si>
    <t>Aegerten</t>
  </si>
  <si>
    <t>Bellmund</t>
  </si>
  <si>
    <t>Brügg</t>
  </si>
  <si>
    <t>Bühl</t>
  </si>
  <si>
    <t>Epsach</t>
  </si>
  <si>
    <t>Hagneck</t>
  </si>
  <si>
    <t>Hermrigen</t>
  </si>
  <si>
    <t>Jens</t>
  </si>
  <si>
    <t>Ipsach</t>
  </si>
  <si>
    <t>Ligerz</t>
  </si>
  <si>
    <t>Merzligen</t>
  </si>
  <si>
    <t>Mörigen</t>
  </si>
  <si>
    <t>Nidau</t>
  </si>
  <si>
    <t>Orpund</t>
  </si>
  <si>
    <t>Port</t>
  </si>
  <si>
    <t>Safnern</t>
  </si>
  <si>
    <t>Scheuren</t>
  </si>
  <si>
    <t>Schwadernau</t>
  </si>
  <si>
    <t>Studen</t>
  </si>
  <si>
    <t>Sutz-Lattrigen</t>
  </si>
  <si>
    <t>Täuffelen</t>
  </si>
  <si>
    <t>Walperswil</t>
  </si>
  <si>
    <t>Worben</t>
  </si>
  <si>
    <t>Aarwangen</t>
  </si>
  <si>
    <t>Auswil</t>
  </si>
  <si>
    <t>Bannwil</t>
  </si>
  <si>
    <t>Bleienbach</t>
  </si>
  <si>
    <t>Gondiswil</t>
  </si>
  <si>
    <t>Langenthal</t>
  </si>
  <si>
    <t>Lotzwil</t>
  </si>
  <si>
    <t>Melchnau</t>
  </si>
  <si>
    <t>Obersteckholz</t>
  </si>
  <si>
    <t>Oeschenbach</t>
  </si>
  <si>
    <t>Reisiswil</t>
  </si>
  <si>
    <t>Roggwil</t>
  </si>
  <si>
    <t>Rohrbach</t>
  </si>
  <si>
    <t>Rohrbachgraben</t>
  </si>
  <si>
    <t>Rütschelen</t>
  </si>
  <si>
    <t>Schwarzhäusern</t>
  </si>
  <si>
    <t>Thunstetten</t>
  </si>
  <si>
    <t>Ursenbach</t>
  </si>
  <si>
    <t>Wynau</t>
  </si>
  <si>
    <t>Dürrenroth</t>
  </si>
  <si>
    <t>Eriswil</t>
  </si>
  <si>
    <t>Huttwil</t>
  </si>
  <si>
    <t>Walterswil</t>
  </si>
  <si>
    <t>Wyssachen</t>
  </si>
  <si>
    <t>Attiswil</t>
  </si>
  <si>
    <t>Berken</t>
  </si>
  <si>
    <t>Bettenhausen</t>
  </si>
  <si>
    <t>Farnern</t>
  </si>
  <si>
    <t>Graben</t>
  </si>
  <si>
    <t>Heimenhausen</t>
  </si>
  <si>
    <t>Hermiswil</t>
  </si>
  <si>
    <t>Herzogenbuchsee</t>
  </si>
  <si>
    <t>Inkwil</t>
  </si>
  <si>
    <t>Niederbipp</t>
  </si>
  <si>
    <t>Niederönz</t>
  </si>
  <si>
    <t>Oberbipp</t>
  </si>
  <si>
    <t>Ochlenberg</t>
  </si>
  <si>
    <t>Rumisberg</t>
  </si>
  <si>
    <t>Seeberg</t>
  </si>
  <si>
    <t>Thörigen</t>
  </si>
  <si>
    <t>Wangen a. A.</t>
  </si>
  <si>
    <t>Wangenried</t>
  </si>
  <si>
    <t>Wiedlisbach</t>
  </si>
  <si>
    <t>Wolfisberg</t>
  </si>
  <si>
    <t>Aefligen</t>
  </si>
  <si>
    <t>Alchenstorf</t>
  </si>
  <si>
    <t>Burgdorf</t>
  </si>
  <si>
    <t>Ersigen</t>
  </si>
  <si>
    <t>Hasle b. B.</t>
  </si>
  <si>
    <t>Heimiswil</t>
  </si>
  <si>
    <t>Hellsau</t>
  </si>
  <si>
    <t>Höchstetten</t>
  </si>
  <si>
    <t>Kirchberg</t>
  </si>
  <si>
    <t>Koppigen</t>
  </si>
  <si>
    <t>Lyssach</t>
  </si>
  <si>
    <t>Mötschwil</t>
  </si>
  <si>
    <t>Niederösch</t>
  </si>
  <si>
    <t>Oberburg</t>
  </si>
  <si>
    <t>Oberösch</t>
  </si>
  <si>
    <t>Rüdtligen-Alchenflüh</t>
  </si>
  <si>
    <t>Rumendingen</t>
  </si>
  <si>
    <t>Willadingen</t>
  </si>
  <si>
    <t>Wynigen</t>
  </si>
  <si>
    <t>Utzenstorf</t>
  </si>
  <si>
    <t>Wiler b. Utzenstorf</t>
  </si>
  <si>
    <t>Zielebach</t>
  </si>
  <si>
    <t>Biglen</t>
  </si>
  <si>
    <t>Bleiken b. O.</t>
  </si>
  <si>
    <t>Bowil</t>
  </si>
  <si>
    <t>Brenzikofen</t>
  </si>
  <si>
    <t>Freimettigen</t>
  </si>
  <si>
    <t>Grosshöchstetten</t>
  </si>
  <si>
    <t>Häutligen</t>
  </si>
  <si>
    <t>Herbligen</t>
  </si>
  <si>
    <t>Konolfingen</t>
  </si>
  <si>
    <t>Landiswil</t>
  </si>
  <si>
    <t>Linden</t>
  </si>
  <si>
    <t>Mirchel</t>
  </si>
  <si>
    <t>Niederhünigen</t>
  </si>
  <si>
    <t>Oberdiessbach</t>
  </si>
  <si>
    <t>Oberthal</t>
  </si>
  <si>
    <t>Schlosswil</t>
  </si>
  <si>
    <t>Walkringen</t>
  </si>
  <si>
    <t>Zäziwil</t>
  </si>
  <si>
    <t>Oberhünigen</t>
  </si>
  <si>
    <t>Eggiwil</t>
  </si>
  <si>
    <t>Lauperswil</t>
  </si>
  <si>
    <t>Röthenbach i. E.</t>
  </si>
  <si>
    <t>Rüderswil</t>
  </si>
  <si>
    <t>Schangnau</t>
  </si>
  <si>
    <t>Signau</t>
  </si>
  <si>
    <t>Trub</t>
  </si>
  <si>
    <t>Trubschachen</t>
  </si>
  <si>
    <t>Affoltern</t>
  </si>
  <si>
    <t>Lützelflüh</t>
  </si>
  <si>
    <t>Rüegsau</t>
  </si>
  <si>
    <t>Sumiswald</t>
  </si>
  <si>
    <t>Trachselwald</t>
  </si>
  <si>
    <t>Meikirch</t>
  </si>
  <si>
    <t>Schüpfen</t>
  </si>
  <si>
    <t>Bern</t>
  </si>
  <si>
    <t>Bolligen</t>
  </si>
  <si>
    <t>Bremgarten</t>
  </si>
  <si>
    <t>Kirchlindach</t>
  </si>
  <si>
    <t>Köniz</t>
  </si>
  <si>
    <t>Oberbalm</t>
  </si>
  <si>
    <t>Stettlen</t>
  </si>
  <si>
    <t>Vechigen</t>
  </si>
  <si>
    <t>Wohlen</t>
  </si>
  <si>
    <t>Zollikofen</t>
  </si>
  <si>
    <t>Ittigen</t>
  </si>
  <si>
    <t>Ostermundigen</t>
  </si>
  <si>
    <t>Bäriswil</t>
  </si>
  <si>
    <t>Hindelbank</t>
  </si>
  <si>
    <t>Kernenried</t>
  </si>
  <si>
    <t>Krauchthal</t>
  </si>
  <si>
    <t>Bangerten</t>
  </si>
  <si>
    <t>Bätterkinden</t>
  </si>
  <si>
    <t>Büren zum Hof</t>
  </si>
  <si>
    <t>Diemerswil</t>
  </si>
  <si>
    <t>Etzelkofen</t>
  </si>
  <si>
    <t>Fraubrunnen</t>
  </si>
  <si>
    <t>Grafenried</t>
  </si>
  <si>
    <t>Jegenstorf</t>
  </si>
  <si>
    <t>Iffwil</t>
  </si>
  <si>
    <t>Limpach</t>
  </si>
  <si>
    <t>Mattstetten</t>
  </si>
  <si>
    <t>Moosseedorf</t>
  </si>
  <si>
    <t>Mülchi</t>
  </si>
  <si>
    <t>Münchenbuchsee</t>
  </si>
  <si>
    <t>Münchringen</t>
  </si>
  <si>
    <t>Schalunen</t>
  </si>
  <si>
    <t>Scheunen</t>
  </si>
  <si>
    <t>Wiggiswil</t>
  </si>
  <si>
    <t>Zauggenried</t>
  </si>
  <si>
    <t>Zuzwil</t>
  </si>
  <si>
    <t>Kiesen</t>
  </si>
  <si>
    <t>Münsingen</t>
  </si>
  <si>
    <t>Oppligen</t>
  </si>
  <si>
    <t>Rubigen</t>
  </si>
  <si>
    <t>Tägertschi</t>
  </si>
  <si>
    <t>Worb</t>
  </si>
  <si>
    <t>Allmendingen</t>
  </si>
  <si>
    <t>Trimstein</t>
  </si>
  <si>
    <t>Clavaleyres</t>
  </si>
  <si>
    <t>Ferenbalm</t>
  </si>
  <si>
    <t>Frauenkappelen</t>
  </si>
  <si>
    <t>Golaten</t>
  </si>
  <si>
    <t>Gurbrü</t>
  </si>
  <si>
    <t>Kriechenwil</t>
  </si>
  <si>
    <t>Laupen</t>
  </si>
  <si>
    <t>Mühleberg</t>
  </si>
  <si>
    <t>Münchenwiler</t>
  </si>
  <si>
    <t>Neuenegg</t>
  </si>
  <si>
    <t>Wileroltigen</t>
  </si>
  <si>
    <t>Guggisberg</t>
  </si>
  <si>
    <t>Rüschegg</t>
  </si>
  <si>
    <t>Belp</t>
  </si>
  <si>
    <t>Belpberg</t>
  </si>
  <si>
    <t>Gelterfingen</t>
  </si>
  <si>
    <t>Gerzensee</t>
  </si>
  <si>
    <t>Jaberg</t>
  </si>
  <si>
    <t>Kaufdorf</t>
  </si>
  <si>
    <t>Kehrsatz</t>
  </si>
  <si>
    <t>Kirchdorf</t>
  </si>
  <si>
    <t>Kirchenthurnen</t>
  </si>
  <si>
    <t>Mühledorf</t>
  </si>
  <si>
    <t>Mühlethurnen</t>
  </si>
  <si>
    <t>Niedermuhlern</t>
  </si>
  <si>
    <t>Riggisberg</t>
  </si>
  <si>
    <t>Rüeggisberg</t>
  </si>
  <si>
    <t>Rümligen</t>
  </si>
  <si>
    <t>Toffen</t>
  </si>
  <si>
    <t>Bönigen</t>
  </si>
  <si>
    <t>Brienz</t>
  </si>
  <si>
    <t>Brienzwiler</t>
  </si>
  <si>
    <t>Därligen</t>
  </si>
  <si>
    <t>Grindelwald</t>
  </si>
  <si>
    <t>Gsteigwiler</t>
  </si>
  <si>
    <t>Gündlischwand</t>
  </si>
  <si>
    <t>Habkern</t>
  </si>
  <si>
    <t>Interlaken</t>
  </si>
  <si>
    <t>Iseltwald</t>
  </si>
  <si>
    <t>Lauterbrunnen</t>
  </si>
  <si>
    <t>Leissigen</t>
  </si>
  <si>
    <t>Lütschenthal</t>
  </si>
  <si>
    <t>Ringgenberg</t>
  </si>
  <si>
    <t>Saxeten</t>
  </si>
  <si>
    <t>Schwanden b. Br.</t>
  </si>
  <si>
    <t>Unterseen</t>
  </si>
  <si>
    <t>Wilderswil</t>
  </si>
  <si>
    <t>Gadmen</t>
  </si>
  <si>
    <t>Guttannen</t>
  </si>
  <si>
    <t>Hasliberg</t>
  </si>
  <si>
    <t>Innertkirchen</t>
  </si>
  <si>
    <t>Meiringen</t>
  </si>
  <si>
    <t>Schattenhalb</t>
  </si>
  <si>
    <t>Wichtrach</t>
  </si>
  <si>
    <t>Forst-Längenbühl</t>
  </si>
  <si>
    <t>Madiswil</t>
  </si>
  <si>
    <t>Biel/Bienne - Seeland - Jura bernois</t>
  </si>
  <si>
    <t>Emmental</t>
  </si>
  <si>
    <t>Total</t>
  </si>
  <si>
    <t xml:space="preserve"> </t>
  </si>
  <si>
    <t>Wald (BE)</t>
  </si>
  <si>
    <t>Bargen (BE)</t>
  </si>
  <si>
    <t>Biel/Bienne</t>
  </si>
  <si>
    <t>Corcelles (BE)</t>
  </si>
  <si>
    <t>Evilard (Leubringen)</t>
  </si>
  <si>
    <t>Rapperswil (BE)</t>
  </si>
  <si>
    <t>Renan (BE)</t>
  </si>
  <si>
    <t>Roches (BE)</t>
  </si>
  <si>
    <t>Romont (BE)</t>
  </si>
  <si>
    <t>Schelten (La Scheulte)</t>
  </si>
  <si>
    <t xml:space="preserve">Seehof (Elay) </t>
  </si>
  <si>
    <t>Reichenbach i.K.</t>
  </si>
  <si>
    <t>Arni (BE)</t>
  </si>
  <si>
    <t>Erlenbach i.S.</t>
  </si>
  <si>
    <t>Saint-Imier</t>
  </si>
  <si>
    <t>Urtenen-Schönbühl</t>
  </si>
  <si>
    <t>Busswil bei Melchnau</t>
  </si>
  <si>
    <t>Deisswil b. M'buchsee.</t>
  </si>
  <si>
    <t>Diessbach bei Büren</t>
  </si>
  <si>
    <t>Hofstetten bei Brienz</t>
  </si>
  <si>
    <t>Matten bei Interlaken</t>
  </si>
  <si>
    <t>Niederried b. Kallnach</t>
  </si>
  <si>
    <t>Niederried b.Interlaken</t>
  </si>
  <si>
    <t>Oberried a.Brienzersee</t>
  </si>
  <si>
    <t>Oberwil bei Büren</t>
  </si>
  <si>
    <t>Oberwil i. Simmental</t>
  </si>
  <si>
    <t>Rüti bei Büren</t>
  </si>
  <si>
    <t>Rüti bei Lyssach</t>
  </si>
  <si>
    <t>Langnau im Emmental</t>
  </si>
  <si>
    <t>Muri bei Bern</t>
  </si>
  <si>
    <t>Walliswil b. Niederbipp</t>
  </si>
  <si>
    <t>Walliswil bei Wangen</t>
  </si>
  <si>
    <t>Twann-Tüscherz</t>
  </si>
  <si>
    <t>Schwarzenburg</t>
  </si>
  <si>
    <t>Stocken-Höfen</t>
  </si>
  <si>
    <t>Sauge</t>
  </si>
  <si>
    <t>Plateau de Diesse</t>
  </si>
  <si>
    <t>Péry-La Heutte</t>
  </si>
  <si>
    <t>Petit-Val</t>
  </si>
  <si>
    <t>Valbirse</t>
  </si>
  <si>
    <t xml:space="preserve">Nombre de voix </t>
  </si>
  <si>
    <t>Population jusqu'à ... habitants/habitantes</t>
  </si>
  <si>
    <t>Colonne "Nombre de voix"</t>
  </si>
  <si>
    <t>Le nombre de voix est déterminé comme suit, sur la base de la population prise en compte pour l'exécution de la LPFC:</t>
  </si>
  <si>
    <t>Le nombre de voix est calculé sur la base de la population résidante moyenne des trois années précédentes, déterminée en vertu du principe du domicile civil conformément au registre des habitants des communes (art. 7 LPFC). La population résidante est déterminée en additionnant les états mensuels de la population au dernier jour de chaque mois et en divisant la somme ainsi obtenue par douze (art. 5 OPFC).</t>
  </si>
  <si>
    <t>Colonne "Corps électoral"</t>
  </si>
  <si>
    <t>N° OFS</t>
  </si>
  <si>
    <t>Commune</t>
  </si>
  <si>
    <t>Conférence régionale</t>
  </si>
  <si>
    <t xml:space="preserve">Remarques </t>
  </si>
  <si>
    <t>Différence</t>
  </si>
  <si>
    <t>Colonne "Population résidente moyenne (selon l'art. 7 LPFC)"</t>
  </si>
  <si>
    <t>Fusion avec Kallnach le 1.1.2013</t>
  </si>
  <si>
    <t xml:space="preserve">Corps électoral: voir Büren a.A. </t>
  </si>
  <si>
    <t>Corps électoral: voir Höchstetten</t>
  </si>
  <si>
    <t>Corps électoral: voir Mötschwil</t>
  </si>
  <si>
    <t>Fusion avec Etzelkofen, Fraubrunnen, Grafenried, Limpach, Mülchi, Schalunen et Zauggenried le 1.1.2014</t>
  </si>
  <si>
    <t>Corps électoral: voir Wiggiswil</t>
  </si>
  <si>
    <t>Fusion avec Büren zum Hof, Fraubrunnen, Grafenried, Limpach, Mülchi, Schalunen et Zauggenried 
le 1.1.2014</t>
  </si>
  <si>
    <t>Fusion avec Büren zum Hof, Etzelkofen, Grafenried, Limpach, Mülchi, Schalunen et Zauggenried le 1.1.2014</t>
  </si>
  <si>
    <t>Fusion avec Büren zum Hof, Etzelkofen, Fraubrunnen, Grafenried, Mülchi, Schalunen et Zauggenried le 1.1.2014</t>
  </si>
  <si>
    <t>Fusion avec Jegenstorf et Scheunen le 1.1.2014</t>
  </si>
  <si>
    <t>Fusion avec Rapperswil BE le 1.1.2013</t>
  </si>
  <si>
    <t>Fusion avec Büren zum Hof, Etzelkofen, Fraubrunnen, Grafenried, Limpach, Mülchi et Zauggenried 
le 1.1.2014</t>
  </si>
  <si>
    <t>Fusion avec Jegenstorf et Münchringen le 1.1.2014</t>
  </si>
  <si>
    <t>Fusion avec Büren zum Hof, Etzelkofen, Fraubrunnen, Grafenried, Limpach, Mülchi et Schalunen le 1.1.2014</t>
  </si>
  <si>
    <t>Fusion avec Oberdiessbach le 1.1.2014</t>
  </si>
  <si>
    <t>Fusion avec Münsingen le 1.1.2013</t>
  </si>
  <si>
    <t>Corps électoral: voir Münchenwiler</t>
  </si>
  <si>
    <t>Corps électoral: voir Clavaleyres</t>
  </si>
  <si>
    <t>Fusion avec Diesse et Prêles le 1.1.2014</t>
  </si>
  <si>
    <t>Fusion avec Diesse et Lamboing le 1.1.2014</t>
  </si>
  <si>
    <t>Fusion avec Oberstocken et Höfen le 1.1.2014</t>
  </si>
  <si>
    <t>Fusion avec Niederstocken et Höfen le 1.1.2014</t>
  </si>
  <si>
    <t>Fusion avec Innertkirchen le 1.1.2014</t>
  </si>
  <si>
    <t>Fusion avec Belp le 1.1.2012</t>
  </si>
  <si>
    <t xml:space="preserve">Corps électoral: voir Kirchdorf </t>
  </si>
  <si>
    <t>Fusion avec Uttigen le 1.1.2014</t>
  </si>
  <si>
    <t>Corps électoral: voir Wald (BE)</t>
  </si>
  <si>
    <t>Fusion avec Kienersrüti le 1.1.2014</t>
  </si>
  <si>
    <t xml:space="preserve">Fusion avec Belpberg le 1.1.2012 </t>
  </si>
  <si>
    <t>Fusion avec Gadmen le 1.1.2014</t>
  </si>
  <si>
    <t>Fusion avec Bleiken bei Oberdiessbach le 1.1.2014</t>
  </si>
  <si>
    <t>Fusion avec Münchringen et Scheunen 
le 1.1.2014</t>
  </si>
  <si>
    <t>Corps électoral: avec Meienried</t>
  </si>
  <si>
    <t>Corps électoral: avec Hellsau</t>
  </si>
  <si>
    <t>Corps électoral: avec Rüti b.Lyssach</t>
  </si>
  <si>
    <t>Corps électoral: avec Deisswil</t>
  </si>
  <si>
    <t>Corps électoral: avec Niedermuhlern</t>
  </si>
  <si>
    <t>Issue de la fusion de Plagne et Vauffelin au 1.1.2014</t>
  </si>
  <si>
    <t>Issue de la fusion de Châtelat, Monible, Sornetan et Souboz au 1.1.2015</t>
  </si>
  <si>
    <t>Issue de la fusion de Bévilard, Malleray et Pontenet au 1.1.2015</t>
  </si>
  <si>
    <t>Issue de la fusion de Diesse, Lamboing et Prêles au 1.1.2014</t>
  </si>
  <si>
    <t>Fusion le 1.1.2015 de La Heutte et Péry, qui forment ensemble la commune de Péry-La Heutte</t>
  </si>
  <si>
    <t>Fusion le 1.1.2015 de Péry et La Heutte, qui forment ensemble la commune de Péry-La Heutte</t>
  </si>
  <si>
    <t>Fusion le 1.1.2014 de Vauffelin et Plagne, qui forment ensemble la commune de Sauge</t>
  </si>
  <si>
    <t>Fusion le 1.1.2015 de Bévilard, Malleray et Pontenet, qui forment ensemble la commune de Valbirse</t>
  </si>
  <si>
    <t>Fusion le 1.1.2015 de Châtelat, Monible, Sornetan et Souboz, qui forment ensemble la commune de Petit-Val</t>
  </si>
  <si>
    <t>Fusion le 1.1.2015 de Malleray, Bévilard et Pontenet, qui forment ensemble la commune de Valbirse</t>
  </si>
  <si>
    <t>Fusion le 1.1.2015 de Monible, Châtelat, Sornetan et Souboz, qui forment ensemble la commune de Petit-Val</t>
  </si>
  <si>
    <t>Fusion le 1.1.2015 de Pontenet, Bévilard et Malleray, qui forment ensemble la commune de Valbirse</t>
  </si>
  <si>
    <t>Fusion le 1.1.2015 de Sornetan, Châtelat, Monible et Souboz, qui forment ensemble la commune de Petit-Val</t>
  </si>
  <si>
    <t>Fusion le 1.1.2015 de Souboz, Châtelat, Monible et Sornetan, qui forment ensemble la commune de Petit-Val</t>
  </si>
  <si>
    <t>Fusion avec Ruppoldsried le 1.1.2013
Fusion avec Bangerten le 1.1.2016</t>
  </si>
  <si>
    <t>Fusion avec Niederösch et Oberösch le 1.1.2016</t>
  </si>
  <si>
    <t>Fusion avec Niederösch et Ersigen le 1.1.2016</t>
  </si>
  <si>
    <t>Fusion avec Oberösch et Ersigen le 1.1.2016</t>
  </si>
  <si>
    <t>Bern-Mittelland</t>
  </si>
  <si>
    <t>Oberaargau</t>
  </si>
  <si>
    <t>Thun-Oberland West</t>
  </si>
  <si>
    <t>Oberland Ost</t>
  </si>
  <si>
    <t>Fusion avec Rapperswil BE le 1.1.2016</t>
  </si>
  <si>
    <t>Issue de la fusion de Höfen, Niederstocken et Oberstocken au 1.1.2014</t>
  </si>
  <si>
    <t>Fusion avec Seeberg le 1.1.2016</t>
  </si>
  <si>
    <t>Fusion avec Hermiswil le 1.1.2016</t>
  </si>
  <si>
    <t>Issue de la fusion de La Heutte et Péry au 1.1.2015</t>
  </si>
  <si>
    <t>Fusion avec Büren zum Hof, Etzelkofen, Fraubrunnen, Limpach, Mülchi, Schalunen et Zauggenried le 1.1.2014</t>
  </si>
  <si>
    <t>Fusion avec Büren zum Hof, Etzelkofen, Fraubrunnen, Grafenried, Limpach, Schalunen et Zauggenried le 1.1.2014</t>
  </si>
  <si>
    <t>Fusion avec Schlosswil le 1.1.2018</t>
  </si>
  <si>
    <t>Fusion avec Tägertschi le 1.1.2017 et Trimstein le 1.1.2013</t>
  </si>
  <si>
    <t>Fusion avec Grosshöchstetten le 1.1.2018</t>
  </si>
  <si>
    <t>Fusion avec Münsingen le 1.1.2017</t>
  </si>
  <si>
    <t>Fusion avec Kirchdorf le 1.1.2018</t>
  </si>
  <si>
    <t xml:space="preserve">Issue de la fusion de Gelterfingen, Mühledorf et Noflen au 1.1.2018 </t>
  </si>
  <si>
    <t>Fusion avec Kallnach le 1.1.2019</t>
  </si>
  <si>
    <t>Fusion avec Niederried b. Kallnach le 1.1.2013
Fusion avec Golaten le 1.1.2019</t>
  </si>
  <si>
    <t>Corps électoral* en 
2019 (10.02.2019)</t>
  </si>
  <si>
    <t>Population résidente moyenne en 2019 (selon l'art. 7 LPFC)**</t>
  </si>
  <si>
    <t>Nombre de voix en 2019</t>
  </si>
  <si>
    <t>Nombre de voix en
2018</t>
  </si>
  <si>
    <t>Le nombre de personnes composant le corps électoral au début de 2019 (selon la votation cantonale du 10 février 2019) est mentionné à titre indicatif. Le corps électoral n'est pas une entité fixe: il doit au contraire être déterminé avant chaque scrutin régional. Lors d'une votation populaire régionale, le nombre d'ayants droit au vote au moment du scrutin est déterminant. Dans le cas des initiatives et des référendums régionaux, c'est le nombre d'électeurs et d'électrices au moment du dépôt qui est déterminant pour la vérification des signatures (initiative: 5% du corps électoral, référendum: 2% du corps électoral).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</si>
</sst>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27"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sz val="8"/>
      <name val="Arial"/>
      <family val="2"/>
    </font>
    <font>
      <sz val="11"/>
      <name val="Arial"/>
      <family val="2"/>
    </font>
    <font>
      <sz val="10"/>
      <color indexed="55"/>
      <name val="Arial"/>
      <family val="2"/>
    </font>
    <font>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44">
    <border>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01">
    <xf numFmtId="164"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9" applyNumberFormat="0" applyAlignment="0" applyProtection="0"/>
    <xf numFmtId="0" fontId="13" fillId="26" borderId="20" applyNumberFormat="0" applyAlignment="0" applyProtection="0"/>
    <xf numFmtId="0" fontId="14" fillId="27" borderId="20" applyNumberFormat="0" applyAlignment="0" applyProtection="0"/>
    <xf numFmtId="0" fontId="15" fillId="0" borderId="21" applyNumberFormat="0" applyFill="0" applyAlignment="0" applyProtection="0"/>
    <xf numFmtId="0" fontId="16" fillId="0" borderId="0" applyNumberFormat="0" applyFill="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1" borderId="0" applyNumberFormat="0" applyBorder="0" applyAlignment="0" applyProtection="0"/>
    <xf numFmtId="0" fontId="10" fillId="0" borderId="0"/>
    <xf numFmtId="0" fontId="20" fillId="0" borderId="0" applyNumberFormat="0" applyFill="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0" borderId="0" applyNumberFormat="0" applyFill="0" applyBorder="0" applyAlignment="0" applyProtection="0"/>
    <xf numFmtId="0" fontId="26" fillId="32" borderId="27" applyNumberFormat="0" applyAlignment="0" applyProtection="0"/>
    <xf numFmtId="0" fontId="10" fillId="30" borderId="22" applyNumberFormat="0" applyFont="0" applyAlignment="0" applyProtection="0"/>
    <xf numFmtId="0" fontId="2" fillId="0" borderId="0"/>
    <xf numFmtId="0" fontId="2" fillId="30" borderId="22"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0" borderId="22" applyNumberFormat="0" applyFont="0" applyAlignment="0" applyProtection="0"/>
    <xf numFmtId="0" fontId="1" fillId="0" borderId="0"/>
    <xf numFmtId="0" fontId="1" fillId="30" borderId="22"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30" borderId="22"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cellStyleXfs>
  <cellXfs count="96">
    <xf numFmtId="164" fontId="0" fillId="0" borderId="0" xfId="0"/>
    <xf numFmtId="164" fontId="0" fillId="0" borderId="0" xfId="0" applyAlignment="1">
      <alignment horizontal="left"/>
    </xf>
    <xf numFmtId="164" fontId="0" fillId="0" borderId="0" xfId="0" applyAlignment="1">
      <alignment horizontal="left" wrapText="1"/>
    </xf>
    <xf numFmtId="164" fontId="0" fillId="0" borderId="0" xfId="0" applyFill="1"/>
    <xf numFmtId="164" fontId="5" fillId="0" borderId="0" xfId="0" applyFont="1"/>
    <xf numFmtId="164" fontId="5" fillId="0" borderId="0" xfId="0" applyFont="1" applyAlignment="1">
      <alignment wrapText="1"/>
    </xf>
    <xf numFmtId="164" fontId="5" fillId="0" borderId="0" xfId="0" applyFont="1" applyAlignment="1">
      <alignment horizontal="left" wrapText="1"/>
    </xf>
    <xf numFmtId="164" fontId="0" fillId="0" borderId="0" xfId="0" applyAlignment="1">
      <alignment horizontal="center" wrapText="1"/>
    </xf>
    <xf numFmtId="164" fontId="0" fillId="0" borderId="0" xfId="0" applyAlignment="1">
      <alignment wrapText="1"/>
    </xf>
    <xf numFmtId="164" fontId="5" fillId="0" borderId="0" xfId="0" applyFont="1" applyAlignment="1">
      <alignment horizontal="center" wrapText="1"/>
    </xf>
    <xf numFmtId="164" fontId="0" fillId="0" borderId="0" xfId="0" applyAlignment="1">
      <alignment horizontal="left" vertical="top" wrapText="1"/>
    </xf>
    <xf numFmtId="164" fontId="0" fillId="0" borderId="0" xfId="0" applyAlignment="1">
      <alignment horizontal="center" vertical="top" wrapText="1"/>
    </xf>
    <xf numFmtId="164" fontId="5" fillId="0" borderId="0" xfId="0" applyFont="1" applyAlignment="1">
      <alignment vertical="top" wrapText="1"/>
    </xf>
    <xf numFmtId="164" fontId="0" fillId="0" borderId="0" xfId="0" applyAlignment="1">
      <alignment vertical="top"/>
    </xf>
    <xf numFmtId="164" fontId="0" fillId="0" borderId="0" xfId="0" applyAlignment="1">
      <alignment vertical="top" wrapText="1"/>
    </xf>
    <xf numFmtId="164" fontId="7" fillId="0" borderId="0" xfId="0" applyFont="1" applyAlignment="1">
      <alignment vertical="top" wrapText="1"/>
    </xf>
    <xf numFmtId="164" fontId="3" fillId="0" borderId="0" xfId="0" applyFont="1" applyAlignment="1">
      <alignment horizontal="left" wrapText="1"/>
    </xf>
    <xf numFmtId="164" fontId="3" fillId="0" borderId="0" xfId="0" applyFont="1" applyAlignment="1">
      <alignment horizontal="left"/>
    </xf>
    <xf numFmtId="3" fontId="0" fillId="0" borderId="0" xfId="0" applyNumberFormat="1" applyAlignment="1">
      <alignment horizontal="left"/>
    </xf>
    <xf numFmtId="3" fontId="0" fillId="0" borderId="0" xfId="0" applyNumberFormat="1" applyFill="1" applyBorder="1"/>
    <xf numFmtId="164" fontId="8" fillId="0" borderId="0" xfId="0" applyFont="1" applyFill="1"/>
    <xf numFmtId="164" fontId="3" fillId="0" borderId="5" xfId="0" applyFont="1" applyFill="1" applyBorder="1" applyAlignment="1">
      <alignment horizontal="left" vertical="center"/>
    </xf>
    <xf numFmtId="164" fontId="3" fillId="0" borderId="6" xfId="0" applyFont="1" applyFill="1" applyBorder="1" applyAlignment="1">
      <alignment vertical="center"/>
    </xf>
    <xf numFmtId="164" fontId="3" fillId="0" borderId="6" xfId="0" applyFont="1" applyFill="1" applyBorder="1" applyAlignment="1">
      <alignment vertical="center" wrapText="1"/>
    </xf>
    <xf numFmtId="164" fontId="3" fillId="0" borderId="7" xfId="0" applyFont="1" applyFill="1" applyBorder="1" applyAlignment="1">
      <alignment vertical="center" wrapText="1"/>
    </xf>
    <xf numFmtId="164" fontId="9" fillId="0" borderId="0" xfId="0" applyFont="1" applyFill="1"/>
    <xf numFmtId="164" fontId="4" fillId="0" borderId="2" xfId="0" applyFont="1" applyFill="1" applyBorder="1" applyAlignment="1">
      <alignment horizontal="left"/>
    </xf>
    <xf numFmtId="164" fontId="3" fillId="0" borderId="13" xfId="0" applyFont="1" applyFill="1" applyBorder="1" applyAlignment="1">
      <alignment horizontal="left"/>
    </xf>
    <xf numFmtId="164" fontId="3" fillId="0" borderId="14" xfId="0" applyFont="1" applyFill="1" applyBorder="1"/>
    <xf numFmtId="3" fontId="3" fillId="0" borderId="14" xfId="0" applyNumberFormat="1" applyFont="1" applyFill="1" applyBorder="1"/>
    <xf numFmtId="164" fontId="0" fillId="0" borderId="0" xfId="0" applyFill="1" applyAlignment="1">
      <alignment horizontal="left"/>
    </xf>
    <xf numFmtId="164" fontId="0" fillId="0" borderId="0" xfId="0" applyFill="1" applyBorder="1"/>
    <xf numFmtId="164" fontId="0" fillId="0" borderId="0" xfId="0" applyFill="1" applyBorder="1" applyAlignment="1">
      <alignment horizontal="left"/>
    </xf>
    <xf numFmtId="164" fontId="7" fillId="0" borderId="0" xfId="0" applyFont="1" applyAlignment="1">
      <alignment wrapText="1"/>
    </xf>
    <xf numFmtId="164" fontId="4" fillId="33" borderId="3" xfId="0" applyFont="1" applyFill="1" applyBorder="1"/>
    <xf numFmtId="164" fontId="4" fillId="0" borderId="12" xfId="0" applyFont="1" applyFill="1" applyBorder="1"/>
    <xf numFmtId="1" fontId="4" fillId="0" borderId="0" xfId="0" applyNumberFormat="1" applyFont="1" applyFill="1" applyBorder="1"/>
    <xf numFmtId="3" fontId="4" fillId="0" borderId="12" xfId="0" applyNumberFormat="1" applyFont="1" applyFill="1" applyBorder="1"/>
    <xf numFmtId="3" fontId="4" fillId="0" borderId="30" xfId="0" applyNumberFormat="1" applyFont="1" applyFill="1" applyBorder="1"/>
    <xf numFmtId="3" fontId="4" fillId="0" borderId="3" xfId="0" applyNumberFormat="1" applyFont="1" applyFill="1" applyBorder="1"/>
    <xf numFmtId="3" fontId="4" fillId="0" borderId="31" xfId="0" applyNumberFormat="1" applyFont="1" applyFill="1" applyBorder="1"/>
    <xf numFmtId="3" fontId="4" fillId="0" borderId="33" xfId="0" applyNumberFormat="1" applyFont="1" applyFill="1" applyBorder="1"/>
    <xf numFmtId="3" fontId="4" fillId="0" borderId="32" xfId="0" applyNumberFormat="1" applyFont="1" applyFill="1" applyBorder="1"/>
    <xf numFmtId="3" fontId="4" fillId="0" borderId="18" xfId="0" applyNumberFormat="1" applyFont="1" applyFill="1" applyBorder="1"/>
    <xf numFmtId="1" fontId="4" fillId="0" borderId="28" xfId="0" applyNumberFormat="1" applyFont="1" applyFill="1" applyBorder="1"/>
    <xf numFmtId="1" fontId="4" fillId="0" borderId="29" xfId="0" applyNumberFormat="1" applyFont="1" applyFill="1" applyBorder="1"/>
    <xf numFmtId="164" fontId="4" fillId="0" borderId="0" xfId="0" applyFont="1" applyFill="1"/>
    <xf numFmtId="164" fontId="4" fillId="0" borderId="3" xfId="0" applyFont="1" applyFill="1" applyBorder="1"/>
    <xf numFmtId="1" fontId="4" fillId="0" borderId="1" xfId="0" applyNumberFormat="1" applyFont="1" applyFill="1" applyBorder="1"/>
    <xf numFmtId="164" fontId="4" fillId="0" borderId="34" xfId="0" applyFont="1" applyFill="1" applyBorder="1"/>
    <xf numFmtId="164" fontId="4" fillId="33" borderId="34" xfId="0" applyFont="1" applyFill="1" applyBorder="1"/>
    <xf numFmtId="1" fontId="4" fillId="33" borderId="1" xfId="0" applyNumberFormat="1" applyFont="1" applyFill="1" applyBorder="1"/>
    <xf numFmtId="164" fontId="4" fillId="0" borderId="9" xfId="0" applyFont="1" applyFill="1" applyBorder="1" applyAlignment="1">
      <alignment horizontal="left"/>
    </xf>
    <xf numFmtId="164" fontId="4" fillId="0" borderId="4" xfId="0" applyFont="1" applyFill="1" applyBorder="1"/>
    <xf numFmtId="164" fontId="4" fillId="33" borderId="4" xfId="0" applyFont="1" applyFill="1" applyBorder="1"/>
    <xf numFmtId="3" fontId="4" fillId="33" borderId="3" xfId="0" applyNumberFormat="1" applyFont="1" applyFill="1" applyBorder="1"/>
    <xf numFmtId="164" fontId="4" fillId="0" borderId="10" xfId="0" applyFont="1" applyFill="1" applyBorder="1" applyAlignment="1">
      <alignment horizontal="left"/>
    </xf>
    <xf numFmtId="164" fontId="4" fillId="0" borderId="11" xfId="0" applyFont="1" applyFill="1" applyBorder="1"/>
    <xf numFmtId="164" fontId="4" fillId="0" borderId="8" xfId="0" applyFont="1" applyFill="1" applyBorder="1"/>
    <xf numFmtId="164" fontId="4" fillId="0" borderId="35" xfId="0" applyFont="1" applyFill="1" applyBorder="1" applyAlignment="1">
      <alignment horizontal="left"/>
    </xf>
    <xf numFmtId="164" fontId="4" fillId="0" borderId="31" xfId="0" applyFont="1" applyFill="1" applyBorder="1"/>
    <xf numFmtId="164" fontId="8" fillId="0" borderId="32" xfId="0" applyFont="1" applyFill="1" applyBorder="1"/>
    <xf numFmtId="164" fontId="4" fillId="0" borderId="36" xfId="0" applyFont="1" applyFill="1" applyBorder="1" applyAlignment="1">
      <alignment horizontal="left"/>
    </xf>
    <xf numFmtId="164" fontId="4" fillId="0" borderId="33" xfId="0" applyFont="1" applyFill="1" applyBorder="1"/>
    <xf numFmtId="164" fontId="4" fillId="0" borderId="18" xfId="0" applyFont="1" applyFill="1" applyBorder="1"/>
    <xf numFmtId="164" fontId="8" fillId="0" borderId="18" xfId="0" applyFont="1" applyFill="1" applyBorder="1"/>
    <xf numFmtId="164" fontId="4" fillId="0" borderId="37" xfId="0" applyFont="1" applyFill="1" applyBorder="1" applyAlignment="1">
      <alignment horizontal="left"/>
    </xf>
    <xf numFmtId="164" fontId="4" fillId="0" borderId="38" xfId="0" applyFont="1" applyFill="1" applyBorder="1"/>
    <xf numFmtId="1" fontId="4" fillId="0" borderId="38" xfId="0" applyNumberFormat="1" applyFont="1" applyFill="1" applyBorder="1"/>
    <xf numFmtId="164" fontId="4" fillId="0" borderId="39" xfId="0" applyFont="1" applyFill="1" applyBorder="1"/>
    <xf numFmtId="164" fontId="8" fillId="0" borderId="39" xfId="0" applyFont="1" applyFill="1" applyBorder="1"/>
    <xf numFmtId="164" fontId="4" fillId="0" borderId="16" xfId="0" applyFont="1" applyFill="1" applyBorder="1" applyAlignment="1">
      <alignment horizontal="left"/>
    </xf>
    <xf numFmtId="164" fontId="4" fillId="0" borderId="40" xfId="0" applyFont="1" applyFill="1" applyBorder="1"/>
    <xf numFmtId="164" fontId="8" fillId="0" borderId="40" xfId="0" applyFont="1" applyFill="1" applyBorder="1"/>
    <xf numFmtId="164" fontId="4" fillId="0" borderId="41" xfId="0" applyFont="1" applyFill="1" applyBorder="1"/>
    <xf numFmtId="3" fontId="3" fillId="0" borderId="12" xfId="0" applyNumberFormat="1" applyFont="1" applyFill="1" applyBorder="1"/>
    <xf numFmtId="164" fontId="3" fillId="0" borderId="17" xfId="0" applyFont="1" applyFill="1" applyBorder="1"/>
    <xf numFmtId="164" fontId="0" fillId="0" borderId="40" xfId="0" applyFill="1" applyBorder="1"/>
    <xf numFmtId="1" fontId="4" fillId="0" borderId="40" xfId="0" applyNumberFormat="1" applyFont="1" applyFill="1" applyBorder="1"/>
    <xf numFmtId="164" fontId="4" fillId="0" borderId="40" xfId="0" applyFont="1" applyFill="1" applyBorder="1" applyAlignment="1">
      <alignment wrapText="1"/>
    </xf>
    <xf numFmtId="1" fontId="4" fillId="33" borderId="40" xfId="0" applyNumberFormat="1" applyFont="1" applyFill="1" applyBorder="1"/>
    <xf numFmtId="164" fontId="4" fillId="0" borderId="40" xfId="0" applyFont="1" applyFill="1" applyBorder="1" applyAlignment="1">
      <alignment vertical="top" wrapText="1"/>
    </xf>
    <xf numFmtId="164" fontId="4" fillId="0" borderId="40" xfId="0" applyFont="1" applyFill="1" applyBorder="1" applyAlignment="1"/>
    <xf numFmtId="164" fontId="4" fillId="0" borderId="40" xfId="0" applyFont="1" applyFill="1" applyBorder="1" applyAlignment="1">
      <alignment horizontal="left" wrapText="1"/>
    </xf>
    <xf numFmtId="164" fontId="0" fillId="0" borderId="40" xfId="0" applyFill="1" applyBorder="1" applyAlignment="1">
      <alignment wrapText="1"/>
    </xf>
    <xf numFmtId="164" fontId="0" fillId="0" borderId="41" xfId="0" applyFill="1" applyBorder="1"/>
    <xf numFmtId="1" fontId="4" fillId="0" borderId="41" xfId="0" applyNumberFormat="1" applyFont="1" applyFill="1" applyBorder="1"/>
    <xf numFmtId="164" fontId="0" fillId="0" borderId="43" xfId="0" applyFill="1" applyBorder="1"/>
    <xf numFmtId="1" fontId="4" fillId="0" borderId="43" xfId="0" applyNumberFormat="1" applyFont="1" applyFill="1" applyBorder="1"/>
    <xf numFmtId="164" fontId="4" fillId="0" borderId="43" xfId="0" applyFont="1" applyFill="1" applyBorder="1"/>
    <xf numFmtId="164" fontId="3" fillId="0" borderId="42" xfId="0" applyFont="1" applyFill="1" applyBorder="1" applyAlignment="1">
      <alignment vertical="center" wrapText="1"/>
    </xf>
    <xf numFmtId="164" fontId="3" fillId="0" borderId="42" xfId="0" applyFont="1" applyFill="1" applyBorder="1" applyAlignment="1">
      <alignment wrapText="1"/>
    </xf>
    <xf numFmtId="164" fontId="3" fillId="0" borderId="42" xfId="0" applyFont="1" applyFill="1" applyBorder="1"/>
    <xf numFmtId="164" fontId="4" fillId="0" borderId="14" xfId="0" applyFont="1" applyFill="1" applyBorder="1"/>
    <xf numFmtId="3" fontId="4" fillId="0" borderId="14" xfId="0" applyNumberFormat="1" applyFont="1" applyFill="1" applyBorder="1"/>
    <xf numFmtId="164" fontId="4" fillId="0" borderId="15" xfId="0" applyFont="1" applyFill="1" applyBorder="1"/>
  </cellXfs>
  <cellStyles count="101">
    <cellStyle name="20 % - Akzent1" xfId="1" builtinId="30" customBuiltin="1"/>
    <cellStyle name="20 % - Akzent1 2" xfId="45"/>
    <cellStyle name="20 % - Akzent1 2 2" xfId="73"/>
    <cellStyle name="20 % - Akzent1 3" xfId="88"/>
    <cellStyle name="20 % - Akzent2" xfId="2" builtinId="34" customBuiltin="1"/>
    <cellStyle name="20 % - Akzent2 2" xfId="47"/>
    <cellStyle name="20 % - Akzent2 2 2" xfId="75"/>
    <cellStyle name="20 % - Akzent2 3" xfId="90"/>
    <cellStyle name="20 % - Akzent3" xfId="3" builtinId="38" customBuiltin="1"/>
    <cellStyle name="20 % - Akzent3 2" xfId="49"/>
    <cellStyle name="20 % - Akzent3 2 2" xfId="77"/>
    <cellStyle name="20 % - Akzent3 3" xfId="92"/>
    <cellStyle name="20 % - Akzent4" xfId="4" builtinId="42" customBuiltin="1"/>
    <cellStyle name="20 % - Akzent4 2" xfId="51"/>
    <cellStyle name="20 % - Akzent4 2 2" xfId="79"/>
    <cellStyle name="20 % - Akzent4 3" xfId="94"/>
    <cellStyle name="20 % - Akzent5" xfId="5" builtinId="46" customBuiltin="1"/>
    <cellStyle name="20 % - Akzent5 2" xfId="53"/>
    <cellStyle name="20 % - Akzent5 2 2" xfId="81"/>
    <cellStyle name="20 % - Akzent5 3" xfId="96"/>
    <cellStyle name="20 % - Akzent6" xfId="6" builtinId="50" customBuiltin="1"/>
    <cellStyle name="20 % - Akzent6 2" xfId="55"/>
    <cellStyle name="20 % - Akzent6 2 2" xfId="83"/>
    <cellStyle name="20 % - Akzent6 3" xfId="98"/>
    <cellStyle name="20 % - Accent1 2" xfId="57"/>
    <cellStyle name="20 % - Accent2 2" xfId="58"/>
    <cellStyle name="20 % - Accent3 2" xfId="59"/>
    <cellStyle name="20 % - Accent4 2" xfId="60"/>
    <cellStyle name="20 % - Accent5 2" xfId="61"/>
    <cellStyle name="20 % - Accent6 2" xfId="62"/>
    <cellStyle name="40 % - Akzent1" xfId="7" builtinId="31" customBuiltin="1"/>
    <cellStyle name="40 % - Akzent1 2" xfId="46"/>
    <cellStyle name="40 % - Akzent1 2 2" xfId="74"/>
    <cellStyle name="40 % - Akzent1 3" xfId="89"/>
    <cellStyle name="40 % - Akzent2" xfId="8" builtinId="35" customBuiltin="1"/>
    <cellStyle name="40 % - Akzent2 2" xfId="48"/>
    <cellStyle name="40 % - Akzent2 2 2" xfId="76"/>
    <cellStyle name="40 % - Akzent2 3" xfId="91"/>
    <cellStyle name="40 % - Akzent3" xfId="9" builtinId="39" customBuiltin="1"/>
    <cellStyle name="40 % - Akzent3 2" xfId="50"/>
    <cellStyle name="40 % - Akzent3 2 2" xfId="78"/>
    <cellStyle name="40 % - Akzent3 3" xfId="93"/>
    <cellStyle name="40 % - Akzent4" xfId="10" builtinId="43" customBuiltin="1"/>
    <cellStyle name="40 % - Akzent4 2" xfId="52"/>
    <cellStyle name="40 % - Akzent4 2 2" xfId="80"/>
    <cellStyle name="40 % - Akzent4 3" xfId="95"/>
    <cellStyle name="40 % - Akzent5" xfId="11" builtinId="47" customBuiltin="1"/>
    <cellStyle name="40 % - Akzent5 2" xfId="54"/>
    <cellStyle name="40 % - Akzent5 2 2" xfId="82"/>
    <cellStyle name="40 % - Akzent5 3" xfId="97"/>
    <cellStyle name="40 % - Akzent6" xfId="12" builtinId="51" customBuiltin="1"/>
    <cellStyle name="40 % - Akzent6 2" xfId="56"/>
    <cellStyle name="40 % - Akzent6 2 2" xfId="84"/>
    <cellStyle name="40 % - Akzent6 3" xfId="99"/>
    <cellStyle name="40 % - Accent1 2" xfId="63"/>
    <cellStyle name="40 % - Accent2 2" xfId="64"/>
    <cellStyle name="40 % - Accent3 2" xfId="65"/>
    <cellStyle name="40 % - Accent4 2" xfId="66"/>
    <cellStyle name="40 % - Accent5 2" xfId="67"/>
    <cellStyle name="40 % - Accent6 2" xfId="68"/>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rmal 2" xfId="100"/>
    <cellStyle name="Notiz 2" xfId="42"/>
    <cellStyle name="Notiz 2 2" xfId="70"/>
    <cellStyle name="Notiz 3" xfId="44"/>
    <cellStyle name="Notiz 3 2" xfId="72"/>
    <cellStyle name="Notiz 4" xfId="87"/>
    <cellStyle name="Schlecht" xfId="32" builtinId="27" customBuiltin="1"/>
    <cellStyle name="Standard" xfId="0" builtinId="0"/>
    <cellStyle name="Standard 2" xfId="33"/>
    <cellStyle name="Standard 2 2" xfId="69"/>
    <cellStyle name="Standard 3" xfId="43"/>
    <cellStyle name="Standard 3 2" xfId="71"/>
    <cellStyle name="Standard 4" xfId="85"/>
    <cellStyle name="Standard 5" xfId="86"/>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249621</xdr:colOff>
      <xdr:row>188</xdr:row>
      <xdr:rowOff>137948</xdr:rowOff>
    </xdr:from>
    <xdr:ext cx="184731" cy="264560"/>
    <xdr:sp macro="" textlink="">
      <xdr:nvSpPr>
        <xdr:cNvPr id="2" name="ZoneTexte 1"/>
        <xdr:cNvSpPr txBox="1"/>
      </xdr:nvSpPr>
      <xdr:spPr>
        <a:xfrm>
          <a:off x="6490138" y="353410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5" sqref="A5"/>
    </sheetView>
  </sheetViews>
  <sheetFormatPr baseColWidth="10" defaultRowHeight="15.75" x14ac:dyDescent="0.2"/>
  <cols>
    <col min="1" max="1" width="39.7109375" style="12" customWidth="1"/>
    <col min="2" max="2" width="41.140625" style="8" customWidth="1"/>
    <col min="3" max="3" width="26" style="7" customWidth="1"/>
    <col min="4" max="4" width="17.5703125" style="7" customWidth="1"/>
  </cols>
  <sheetData>
    <row r="1" spans="1:4" s="4" customFormat="1" x14ac:dyDescent="0.25">
      <c r="A1" s="12"/>
      <c r="B1" s="5"/>
      <c r="C1" s="9"/>
      <c r="D1" s="9"/>
    </row>
    <row r="2" spans="1:4" s="4" customFormat="1" x14ac:dyDescent="0.25">
      <c r="A2" s="12"/>
      <c r="B2" s="5"/>
      <c r="C2" s="9"/>
      <c r="D2" s="9"/>
    </row>
    <row r="3" spans="1:4" s="13" customFormat="1" ht="228" x14ac:dyDescent="0.25">
      <c r="A3" s="12" t="s">
        <v>395</v>
      </c>
      <c r="B3" s="15" t="s">
        <v>480</v>
      </c>
      <c r="C3" s="6"/>
      <c r="D3" s="11"/>
    </row>
    <row r="4" spans="1:4" x14ac:dyDescent="0.2">
      <c r="C4" s="2"/>
    </row>
    <row r="5" spans="1:4" s="13" customFormat="1" ht="156.75" x14ac:dyDescent="0.2">
      <c r="A5" s="12" t="s">
        <v>401</v>
      </c>
      <c r="B5" s="15" t="s">
        <v>394</v>
      </c>
      <c r="C5" s="2"/>
      <c r="D5" s="10"/>
    </row>
    <row r="6" spans="1:4" s="13" customFormat="1" x14ac:dyDescent="0.2">
      <c r="A6" s="12"/>
      <c r="B6" s="14"/>
      <c r="C6" s="2"/>
      <c r="D6" s="10"/>
    </row>
    <row r="7" spans="1:4" ht="42.75" x14ac:dyDescent="0.2">
      <c r="A7" s="12" t="s">
        <v>392</v>
      </c>
      <c r="B7" s="33" t="s">
        <v>393</v>
      </c>
      <c r="C7" s="2"/>
      <c r="D7" s="2"/>
    </row>
    <row r="8" spans="1:4" x14ac:dyDescent="0.2">
      <c r="A8" s="12" t="s">
        <v>349</v>
      </c>
      <c r="B8" s="16" t="s">
        <v>391</v>
      </c>
      <c r="C8" s="17" t="s">
        <v>390</v>
      </c>
    </row>
    <row r="9" spans="1:4" x14ac:dyDescent="0.2">
      <c r="B9" s="18">
        <v>1000</v>
      </c>
      <c r="C9" s="1">
        <v>1</v>
      </c>
    </row>
    <row r="10" spans="1:4" x14ac:dyDescent="0.2">
      <c r="B10" s="18">
        <v>4000</v>
      </c>
      <c r="C10" s="1">
        <v>2</v>
      </c>
    </row>
    <row r="11" spans="1:4" x14ac:dyDescent="0.2">
      <c r="B11" s="18">
        <v>7000</v>
      </c>
      <c r="C11" s="1">
        <v>3</v>
      </c>
    </row>
    <row r="12" spans="1:4" x14ac:dyDescent="0.2">
      <c r="B12" s="18">
        <v>10000</v>
      </c>
      <c r="C12" s="1">
        <v>4</v>
      </c>
    </row>
    <row r="13" spans="1:4" x14ac:dyDescent="0.2">
      <c r="B13" s="18">
        <v>13000</v>
      </c>
      <c r="C13" s="1">
        <v>5</v>
      </c>
    </row>
    <row r="14" spans="1:4" x14ac:dyDescent="0.2">
      <c r="B14" s="18">
        <v>16000</v>
      </c>
      <c r="C14" s="1">
        <v>6</v>
      </c>
    </row>
    <row r="15" spans="1:4" x14ac:dyDescent="0.2">
      <c r="B15" s="18">
        <v>19000</v>
      </c>
      <c r="C15" s="1">
        <v>7</v>
      </c>
    </row>
    <row r="16" spans="1:4" x14ac:dyDescent="0.2">
      <c r="B16" s="18">
        <v>22000</v>
      </c>
      <c r="C16" s="1">
        <v>8</v>
      </c>
    </row>
    <row r="17" spans="2:3" x14ac:dyDescent="0.2">
      <c r="B17" s="18">
        <v>25000</v>
      </c>
      <c r="C17" s="1">
        <v>9</v>
      </c>
    </row>
    <row r="18" spans="2:3" x14ac:dyDescent="0.2">
      <c r="B18" s="18">
        <v>28000</v>
      </c>
      <c r="C18" s="1">
        <v>10</v>
      </c>
    </row>
    <row r="19" spans="2:3" x14ac:dyDescent="0.2">
      <c r="B19" s="18">
        <v>31000</v>
      </c>
      <c r="C19" s="1">
        <v>11</v>
      </c>
    </row>
    <row r="20" spans="2:3" x14ac:dyDescent="0.2">
      <c r="B20" s="18">
        <v>34000</v>
      </c>
      <c r="C20" s="1">
        <v>12</v>
      </c>
    </row>
    <row r="21" spans="2:3" x14ac:dyDescent="0.2">
      <c r="B21" s="18">
        <v>37000</v>
      </c>
      <c r="C21" s="1">
        <v>13</v>
      </c>
    </row>
    <row r="22" spans="2:3" x14ac:dyDescent="0.2">
      <c r="B22" s="18">
        <v>40000</v>
      </c>
      <c r="C22" s="1">
        <v>14</v>
      </c>
    </row>
    <row r="23" spans="2:3" x14ac:dyDescent="0.2">
      <c r="B23" s="18">
        <v>43000</v>
      </c>
      <c r="C23" s="1">
        <v>15</v>
      </c>
    </row>
    <row r="24" spans="2:3" x14ac:dyDescent="0.2">
      <c r="B24" s="18">
        <v>46000</v>
      </c>
      <c r="C24" s="1">
        <v>16</v>
      </c>
    </row>
    <row r="25" spans="2:3" x14ac:dyDescent="0.2">
      <c r="B25" s="18">
        <v>49000</v>
      </c>
      <c r="C25" s="1">
        <v>17</v>
      </c>
    </row>
    <row r="26" spans="2:3" x14ac:dyDescent="0.2">
      <c r="B26" s="18">
        <v>52000</v>
      </c>
      <c r="C26" s="1">
        <v>18</v>
      </c>
    </row>
    <row r="27" spans="2:3" x14ac:dyDescent="0.2">
      <c r="B27" s="18">
        <v>55000</v>
      </c>
      <c r="C27" s="1">
        <v>19</v>
      </c>
    </row>
    <row r="28" spans="2:3" x14ac:dyDescent="0.2">
      <c r="B28" s="18">
        <v>58000</v>
      </c>
      <c r="C28" s="1">
        <v>20</v>
      </c>
    </row>
    <row r="29" spans="2:3" x14ac:dyDescent="0.2">
      <c r="B29" s="18">
        <v>61000</v>
      </c>
      <c r="C29" s="1">
        <v>21</v>
      </c>
    </row>
    <row r="30" spans="2:3" x14ac:dyDescent="0.2">
      <c r="B30" s="18">
        <v>64000</v>
      </c>
      <c r="C30" s="1">
        <v>22</v>
      </c>
    </row>
    <row r="31" spans="2:3" x14ac:dyDescent="0.2">
      <c r="B31" s="18">
        <v>67000</v>
      </c>
      <c r="C31" s="1">
        <v>23</v>
      </c>
    </row>
    <row r="32" spans="2:3" x14ac:dyDescent="0.2">
      <c r="B32" s="18">
        <v>70000</v>
      </c>
      <c r="C32" s="1">
        <v>24</v>
      </c>
    </row>
    <row r="33" spans="2:3" x14ac:dyDescent="0.2">
      <c r="B33" s="18">
        <v>73000</v>
      </c>
      <c r="C33" s="1">
        <v>25</v>
      </c>
    </row>
    <row r="34" spans="2:3" x14ac:dyDescent="0.2">
      <c r="B34" s="18">
        <v>76000</v>
      </c>
      <c r="C34" s="1">
        <v>26</v>
      </c>
    </row>
    <row r="35" spans="2:3" x14ac:dyDescent="0.2">
      <c r="B35" s="18">
        <v>79000</v>
      </c>
      <c r="C35" s="1">
        <v>27</v>
      </c>
    </row>
    <row r="36" spans="2:3" x14ac:dyDescent="0.2">
      <c r="B36" s="18">
        <v>82000</v>
      </c>
      <c r="C36" s="1">
        <v>28</v>
      </c>
    </row>
    <row r="37" spans="2:3" x14ac:dyDescent="0.2">
      <c r="B37" s="18">
        <v>85000</v>
      </c>
      <c r="C37" s="1">
        <v>29</v>
      </c>
    </row>
    <row r="38" spans="2:3" x14ac:dyDescent="0.2">
      <c r="B38" s="18">
        <v>88000</v>
      </c>
      <c r="C38" s="1">
        <v>30</v>
      </c>
    </row>
    <row r="39" spans="2:3" x14ac:dyDescent="0.2">
      <c r="B39" s="18">
        <v>91000</v>
      </c>
      <c r="C39" s="1">
        <v>31</v>
      </c>
    </row>
    <row r="40" spans="2:3" x14ac:dyDescent="0.2">
      <c r="B40" s="18">
        <v>94000</v>
      </c>
      <c r="C40" s="1">
        <v>32</v>
      </c>
    </row>
    <row r="41" spans="2:3" x14ac:dyDescent="0.2">
      <c r="B41" s="18">
        <v>97000</v>
      </c>
      <c r="C41" s="1">
        <v>33</v>
      </c>
    </row>
    <row r="42" spans="2:3" x14ac:dyDescent="0.2">
      <c r="B42" s="18">
        <v>100000</v>
      </c>
      <c r="C42" s="1">
        <v>34</v>
      </c>
    </row>
    <row r="43" spans="2:3" x14ac:dyDescent="0.2">
      <c r="B43" s="18">
        <v>103000</v>
      </c>
      <c r="C43" s="1">
        <v>35</v>
      </c>
    </row>
    <row r="44" spans="2:3" x14ac:dyDescent="0.2">
      <c r="B44" s="18">
        <v>106000</v>
      </c>
      <c r="C44" s="1">
        <v>36</v>
      </c>
    </row>
    <row r="45" spans="2:3" x14ac:dyDescent="0.2">
      <c r="B45" s="18">
        <v>109000</v>
      </c>
      <c r="C45" s="1">
        <v>37</v>
      </c>
    </row>
    <row r="46" spans="2:3" x14ac:dyDescent="0.2">
      <c r="B46" s="18">
        <v>112000</v>
      </c>
      <c r="C46" s="1">
        <v>38</v>
      </c>
    </row>
    <row r="47" spans="2:3" x14ac:dyDescent="0.2">
      <c r="B47" s="18">
        <v>115000</v>
      </c>
      <c r="C47" s="1">
        <v>39</v>
      </c>
    </row>
    <row r="48" spans="2:3" x14ac:dyDescent="0.2">
      <c r="B48" s="18">
        <v>118000</v>
      </c>
      <c r="C48" s="1">
        <v>40</v>
      </c>
    </row>
    <row r="49" spans="2:3" x14ac:dyDescent="0.2">
      <c r="B49" s="18">
        <v>121000</v>
      </c>
      <c r="C49" s="1">
        <v>41</v>
      </c>
    </row>
    <row r="50" spans="2:3" x14ac:dyDescent="0.2">
      <c r="B50" s="18">
        <v>124000</v>
      </c>
      <c r="C50" s="1">
        <v>42</v>
      </c>
    </row>
    <row r="51" spans="2:3" x14ac:dyDescent="0.2">
      <c r="B51" s="18">
        <v>127000</v>
      </c>
      <c r="C51" s="1">
        <v>43</v>
      </c>
    </row>
    <row r="52" spans="2:3" x14ac:dyDescent="0.2">
      <c r="B52" s="18">
        <v>130000</v>
      </c>
      <c r="C52" s="1">
        <v>44</v>
      </c>
    </row>
  </sheetData>
  <phoneticPr fontId="6" type="noConversion"/>
  <pageMargins left="0.59055118110236227" right="0.59055118110236227" top="0.55118110236220474" bottom="0.98425196850393704" header="0.19685039370078741" footer="0.51181102362204722"/>
  <pageSetup paperSize="8" orientation="portrait" r:id="rId1"/>
  <headerFooter alignWithMargins="0">
    <oddHeader>&amp;C&amp;"Arial,Fett"&amp;11 Explications concernant la tabelle "Conférences régionales - Liste de pondération des voix 2019"</oddHeader>
    <oddFooter>&amp;CAmt für Gemeinden und Raumordnung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
  <sheetViews>
    <sheetView tabSelected="1" zoomScale="115" zoomScaleNormal="115" workbookViewId="0"/>
  </sheetViews>
  <sheetFormatPr baseColWidth="10" defaultRowHeight="12.75" x14ac:dyDescent="0.2"/>
  <cols>
    <col min="1" max="1" width="6.7109375" style="30" customWidth="1"/>
    <col min="2" max="2" width="19.85546875" style="3" customWidth="1"/>
    <col min="3" max="3" width="31" style="3" customWidth="1"/>
    <col min="4" max="4" width="11.5703125" style="3" customWidth="1"/>
    <col min="5" max="5" width="13.28515625" style="3" customWidth="1"/>
    <col min="6" max="6" width="11.140625" style="3" customWidth="1"/>
    <col min="7" max="7" width="45.42578125" style="3" customWidth="1"/>
    <col min="8" max="8" width="9.7109375" style="20" bestFit="1" customWidth="1"/>
    <col min="9" max="9" width="11.42578125" style="20"/>
    <col min="10" max="16384" width="11.42578125" style="3"/>
  </cols>
  <sheetData>
    <row r="1" spans="1:9" ht="76.5" x14ac:dyDescent="0.2">
      <c r="A1" s="21" t="s">
        <v>396</v>
      </c>
      <c r="B1" s="22" t="s">
        <v>397</v>
      </c>
      <c r="C1" s="22" t="s">
        <v>398</v>
      </c>
      <c r="D1" s="23" t="s">
        <v>476</v>
      </c>
      <c r="E1" s="23" t="s">
        <v>477</v>
      </c>
      <c r="F1" s="24" t="s">
        <v>478</v>
      </c>
      <c r="G1" s="90" t="s">
        <v>399</v>
      </c>
      <c r="H1" s="91" t="s">
        <v>479</v>
      </c>
      <c r="I1" s="92" t="s">
        <v>400</v>
      </c>
    </row>
    <row r="2" spans="1:9" x14ac:dyDescent="0.2">
      <c r="A2" s="26">
        <v>301</v>
      </c>
      <c r="B2" s="47" t="s">
        <v>53</v>
      </c>
      <c r="C2" s="49" t="s">
        <v>346</v>
      </c>
      <c r="D2" s="38">
        <v>3365</v>
      </c>
      <c r="E2" s="38">
        <v>4578</v>
      </c>
      <c r="F2" s="44">
        <v>3</v>
      </c>
      <c r="G2" s="87"/>
      <c r="H2" s="88">
        <v>3</v>
      </c>
      <c r="I2" s="89">
        <f>F2-H2</f>
        <v>0</v>
      </c>
    </row>
    <row r="3" spans="1:9" x14ac:dyDescent="0.2">
      <c r="A3" s="26">
        <v>302</v>
      </c>
      <c r="B3" s="47" t="s">
        <v>351</v>
      </c>
      <c r="C3" s="49" t="s">
        <v>346</v>
      </c>
      <c r="D3" s="39">
        <v>769</v>
      </c>
      <c r="E3" s="39">
        <v>1009.3333333333334</v>
      </c>
      <c r="F3" s="48">
        <v>2</v>
      </c>
      <c r="G3" s="77"/>
      <c r="H3" s="78">
        <v>2</v>
      </c>
      <c r="I3" s="72">
        <f>F3-H3</f>
        <v>0</v>
      </c>
    </row>
    <row r="4" spans="1:9" x14ac:dyDescent="0.2">
      <c r="A4" s="26">
        <v>303</v>
      </c>
      <c r="B4" s="47" t="s">
        <v>54</v>
      </c>
      <c r="C4" s="49" t="s">
        <v>346</v>
      </c>
      <c r="D4" s="39">
        <v>2404</v>
      </c>
      <c r="E4" s="39">
        <v>3025.6666666666665</v>
      </c>
      <c r="F4" s="48">
        <v>2</v>
      </c>
      <c r="G4" s="77"/>
      <c r="H4" s="78">
        <v>2</v>
      </c>
      <c r="I4" s="72">
        <f>F4-H4</f>
        <v>0</v>
      </c>
    </row>
    <row r="5" spans="1:9" ht="25.5" x14ac:dyDescent="0.2">
      <c r="A5" s="26">
        <v>304</v>
      </c>
      <c r="B5" s="47" t="s">
        <v>55</v>
      </c>
      <c r="C5" s="49" t="s">
        <v>346</v>
      </c>
      <c r="D5" s="39">
        <v>1683</v>
      </c>
      <c r="E5" s="39">
        <v>2182</v>
      </c>
      <c r="F5" s="48">
        <v>2</v>
      </c>
      <c r="G5" s="79" t="s">
        <v>475</v>
      </c>
      <c r="H5" s="78">
        <v>2</v>
      </c>
      <c r="I5" s="72">
        <f>F5-H5</f>
        <v>0</v>
      </c>
    </row>
    <row r="6" spans="1:9" x14ac:dyDescent="0.2">
      <c r="A6" s="26">
        <v>305</v>
      </c>
      <c r="B6" s="47" t="s">
        <v>56</v>
      </c>
      <c r="C6" s="49" t="s">
        <v>346</v>
      </c>
      <c r="D6" s="39">
        <v>1087</v>
      </c>
      <c r="E6" s="39">
        <v>1368.6666666666667</v>
      </c>
      <c r="F6" s="48">
        <v>2</v>
      </c>
      <c r="G6" s="77"/>
      <c r="H6" s="78">
        <v>2</v>
      </c>
      <c r="I6" s="72">
        <f>F6-H6</f>
        <v>0</v>
      </c>
    </row>
    <row r="7" spans="1:9" x14ac:dyDescent="0.2">
      <c r="A7" s="26">
        <v>306</v>
      </c>
      <c r="B7" s="47" t="s">
        <v>57</v>
      </c>
      <c r="C7" s="49" t="s">
        <v>346</v>
      </c>
      <c r="D7" s="39">
        <v>10514</v>
      </c>
      <c r="E7" s="39">
        <v>14720.333333333334</v>
      </c>
      <c r="F7" s="48">
        <v>6</v>
      </c>
      <c r="G7" s="72"/>
      <c r="H7" s="78">
        <v>6</v>
      </c>
      <c r="I7" s="72">
        <f>F7-H7</f>
        <v>0</v>
      </c>
    </row>
    <row r="8" spans="1:9" x14ac:dyDescent="0.2">
      <c r="A8" s="26">
        <v>307</v>
      </c>
      <c r="B8" s="47" t="s">
        <v>244</v>
      </c>
      <c r="C8" s="49" t="s">
        <v>457</v>
      </c>
      <c r="D8" s="39">
        <v>1973</v>
      </c>
      <c r="E8" s="39">
        <v>2452.6666666666665</v>
      </c>
      <c r="F8" s="48">
        <v>2</v>
      </c>
      <c r="G8" s="77"/>
      <c r="H8" s="78">
        <v>2</v>
      </c>
      <c r="I8" s="72">
        <f>F8-H8</f>
        <v>0</v>
      </c>
    </row>
    <row r="9" spans="1:9" x14ac:dyDescent="0.2">
      <c r="A9" s="26">
        <v>308</v>
      </c>
      <c r="B9" s="47" t="s">
        <v>371</v>
      </c>
      <c r="C9" s="49" t="s">
        <v>346</v>
      </c>
      <c r="D9" s="39"/>
      <c r="E9" s="39"/>
      <c r="F9" s="48"/>
      <c r="G9" s="72" t="s">
        <v>402</v>
      </c>
      <c r="H9" s="78"/>
      <c r="I9" s="72"/>
    </row>
    <row r="10" spans="1:9" x14ac:dyDescent="0.2">
      <c r="A10" s="26">
        <v>309</v>
      </c>
      <c r="B10" s="47" t="s">
        <v>58</v>
      </c>
      <c r="C10" s="49" t="s">
        <v>346</v>
      </c>
      <c r="D10" s="39">
        <v>1027</v>
      </c>
      <c r="E10" s="39">
        <v>1251.3333333333333</v>
      </c>
      <c r="F10" s="48">
        <v>2</v>
      </c>
      <c r="G10" s="77"/>
      <c r="H10" s="78">
        <v>2</v>
      </c>
      <c r="I10" s="72">
        <f>F10-H10</f>
        <v>0</v>
      </c>
    </row>
    <row r="11" spans="1:9" ht="25.5" x14ac:dyDescent="0.2">
      <c r="A11" s="26">
        <v>310</v>
      </c>
      <c r="B11" s="47" t="s">
        <v>355</v>
      </c>
      <c r="C11" s="49" t="s">
        <v>346</v>
      </c>
      <c r="D11" s="39">
        <v>2141</v>
      </c>
      <c r="E11" s="39">
        <v>2636.6666666666665</v>
      </c>
      <c r="F11" s="48">
        <v>2</v>
      </c>
      <c r="G11" s="79" t="s">
        <v>453</v>
      </c>
      <c r="H11" s="78">
        <v>2</v>
      </c>
      <c r="I11" s="72">
        <f>F11-H11</f>
        <v>0</v>
      </c>
    </row>
    <row r="12" spans="1:9" x14ac:dyDescent="0.2">
      <c r="A12" s="26">
        <v>311</v>
      </c>
      <c r="B12" s="47" t="s">
        <v>245</v>
      </c>
      <c r="C12" s="49" t="s">
        <v>346</v>
      </c>
      <c r="D12" s="39">
        <v>2891</v>
      </c>
      <c r="E12" s="39">
        <v>3744.6666666666665</v>
      </c>
      <c r="F12" s="48">
        <v>2</v>
      </c>
      <c r="G12" s="77"/>
      <c r="H12" s="78">
        <v>2</v>
      </c>
      <c r="I12" s="72">
        <f>F12-H12</f>
        <v>0</v>
      </c>
    </row>
    <row r="13" spans="1:9" x14ac:dyDescent="0.2">
      <c r="A13" s="26">
        <v>312</v>
      </c>
      <c r="B13" s="47" t="s">
        <v>59</v>
      </c>
      <c r="C13" s="49" t="s">
        <v>346</v>
      </c>
      <c r="D13" s="39">
        <v>2471</v>
      </c>
      <c r="E13" s="39">
        <v>3097</v>
      </c>
      <c r="F13" s="48">
        <v>2</v>
      </c>
      <c r="G13" s="77"/>
      <c r="H13" s="78">
        <v>2</v>
      </c>
      <c r="I13" s="72">
        <f>F13-H13</f>
        <v>0</v>
      </c>
    </row>
    <row r="14" spans="1:9" x14ac:dyDescent="0.2">
      <c r="A14" s="26">
        <v>321</v>
      </c>
      <c r="B14" s="47" t="s">
        <v>146</v>
      </c>
      <c r="C14" s="49" t="s">
        <v>458</v>
      </c>
      <c r="D14" s="39">
        <v>3190</v>
      </c>
      <c r="E14" s="39">
        <v>4459.333333333333</v>
      </c>
      <c r="F14" s="48">
        <v>3</v>
      </c>
      <c r="G14" s="77"/>
      <c r="H14" s="78">
        <v>3</v>
      </c>
      <c r="I14" s="72">
        <f>F14-H14</f>
        <v>0</v>
      </c>
    </row>
    <row r="15" spans="1:9" x14ac:dyDescent="0.2">
      <c r="A15" s="26">
        <v>322</v>
      </c>
      <c r="B15" s="47" t="s">
        <v>147</v>
      </c>
      <c r="C15" s="49" t="s">
        <v>458</v>
      </c>
      <c r="D15" s="39">
        <v>382</v>
      </c>
      <c r="E15" s="39">
        <v>451</v>
      </c>
      <c r="F15" s="48">
        <v>1</v>
      </c>
      <c r="G15" s="77"/>
      <c r="H15" s="78">
        <v>1</v>
      </c>
      <c r="I15" s="72">
        <f>F15-H15</f>
        <v>0</v>
      </c>
    </row>
    <row r="16" spans="1:9" x14ac:dyDescent="0.2">
      <c r="A16" s="26">
        <v>323</v>
      </c>
      <c r="B16" s="47" t="s">
        <v>148</v>
      </c>
      <c r="C16" s="49" t="s">
        <v>458</v>
      </c>
      <c r="D16" s="39">
        <v>505</v>
      </c>
      <c r="E16" s="39">
        <v>687.33333333333337</v>
      </c>
      <c r="F16" s="48">
        <v>1</v>
      </c>
      <c r="G16" s="77"/>
      <c r="H16" s="78">
        <v>1</v>
      </c>
      <c r="I16" s="72">
        <f>F16-H16</f>
        <v>0</v>
      </c>
    </row>
    <row r="17" spans="1:9" x14ac:dyDescent="0.2">
      <c r="A17" s="26">
        <v>324</v>
      </c>
      <c r="B17" s="47" t="s">
        <v>149</v>
      </c>
      <c r="C17" s="49" t="s">
        <v>458</v>
      </c>
      <c r="D17" s="39">
        <v>569</v>
      </c>
      <c r="E17" s="39">
        <v>693.33333333333337</v>
      </c>
      <c r="F17" s="48">
        <v>1</v>
      </c>
      <c r="G17" s="77"/>
      <c r="H17" s="78">
        <v>1</v>
      </c>
      <c r="I17" s="72">
        <f>F17-H17</f>
        <v>0</v>
      </c>
    </row>
    <row r="18" spans="1:9" x14ac:dyDescent="0.2">
      <c r="A18" s="26">
        <v>325</v>
      </c>
      <c r="B18" s="47" t="s">
        <v>366</v>
      </c>
      <c r="C18" s="49" t="s">
        <v>458</v>
      </c>
      <c r="D18" s="39">
        <v>173</v>
      </c>
      <c r="E18" s="39">
        <v>186</v>
      </c>
      <c r="F18" s="48">
        <v>1</v>
      </c>
      <c r="G18" s="77"/>
      <c r="H18" s="78">
        <v>1</v>
      </c>
      <c r="I18" s="72">
        <f>F18-H18</f>
        <v>0</v>
      </c>
    </row>
    <row r="19" spans="1:9" x14ac:dyDescent="0.2">
      <c r="A19" s="26">
        <v>326</v>
      </c>
      <c r="B19" s="47" t="s">
        <v>150</v>
      </c>
      <c r="C19" s="49" t="s">
        <v>458</v>
      </c>
      <c r="D19" s="39">
        <v>596</v>
      </c>
      <c r="E19" s="39">
        <v>731.33333333333337</v>
      </c>
      <c r="F19" s="48">
        <v>1</v>
      </c>
      <c r="G19" s="77"/>
      <c r="H19" s="78">
        <v>1</v>
      </c>
      <c r="I19" s="72">
        <f>F19-H19</f>
        <v>0</v>
      </c>
    </row>
    <row r="20" spans="1:9" x14ac:dyDescent="0.2">
      <c r="A20" s="26">
        <v>329</v>
      </c>
      <c r="B20" s="47" t="s">
        <v>151</v>
      </c>
      <c r="C20" s="49" t="s">
        <v>458</v>
      </c>
      <c r="D20" s="39">
        <v>10168</v>
      </c>
      <c r="E20" s="39">
        <v>15350</v>
      </c>
      <c r="F20" s="48">
        <v>6</v>
      </c>
      <c r="G20" s="77"/>
      <c r="H20" s="78">
        <v>6</v>
      </c>
      <c r="I20" s="72">
        <f>F20-H20</f>
        <v>0</v>
      </c>
    </row>
    <row r="21" spans="1:9" x14ac:dyDescent="0.2">
      <c r="A21" s="26">
        <v>331</v>
      </c>
      <c r="B21" s="47" t="s">
        <v>152</v>
      </c>
      <c r="C21" s="49" t="s">
        <v>458</v>
      </c>
      <c r="D21" s="39">
        <v>1755</v>
      </c>
      <c r="E21" s="39">
        <v>2534.6666666666665</v>
      </c>
      <c r="F21" s="48">
        <v>2</v>
      </c>
      <c r="G21" s="77"/>
      <c r="H21" s="78">
        <v>2</v>
      </c>
      <c r="I21" s="72">
        <f>F21-H21</f>
        <v>0</v>
      </c>
    </row>
    <row r="22" spans="1:9" x14ac:dyDescent="0.2">
      <c r="A22" s="26">
        <v>332</v>
      </c>
      <c r="B22" s="47" t="s">
        <v>345</v>
      </c>
      <c r="C22" s="49" t="s">
        <v>458</v>
      </c>
      <c r="D22" s="39">
        <v>2613</v>
      </c>
      <c r="E22" s="39">
        <v>3258.6666666666665</v>
      </c>
      <c r="F22" s="48">
        <v>2</v>
      </c>
      <c r="G22" s="72"/>
      <c r="H22" s="78">
        <v>2</v>
      </c>
      <c r="I22" s="72">
        <f>F22-H22</f>
        <v>0</v>
      </c>
    </row>
    <row r="23" spans="1:9" x14ac:dyDescent="0.2">
      <c r="A23" s="26">
        <v>333</v>
      </c>
      <c r="B23" s="47" t="s">
        <v>153</v>
      </c>
      <c r="C23" s="49" t="s">
        <v>458</v>
      </c>
      <c r="D23" s="39">
        <v>1102</v>
      </c>
      <c r="E23" s="39">
        <v>1514</v>
      </c>
      <c r="F23" s="48">
        <v>2</v>
      </c>
      <c r="G23" s="77"/>
      <c r="H23" s="78">
        <v>2</v>
      </c>
      <c r="I23" s="72">
        <f>F23-H23</f>
        <v>0</v>
      </c>
    </row>
    <row r="24" spans="1:9" x14ac:dyDescent="0.2">
      <c r="A24" s="26">
        <v>334</v>
      </c>
      <c r="B24" s="47" t="s">
        <v>154</v>
      </c>
      <c r="C24" s="49" t="s">
        <v>458</v>
      </c>
      <c r="D24" s="39">
        <v>349</v>
      </c>
      <c r="E24" s="39">
        <v>418.33333333333331</v>
      </c>
      <c r="F24" s="48">
        <v>1</v>
      </c>
      <c r="G24" s="77"/>
      <c r="H24" s="78">
        <v>1</v>
      </c>
      <c r="I24" s="72">
        <f>F24-H24</f>
        <v>0</v>
      </c>
    </row>
    <row r="25" spans="1:9" x14ac:dyDescent="0.2">
      <c r="A25" s="26">
        <v>335</v>
      </c>
      <c r="B25" s="47" t="s">
        <v>155</v>
      </c>
      <c r="C25" s="49" t="s">
        <v>458</v>
      </c>
      <c r="D25" s="39">
        <v>198</v>
      </c>
      <c r="E25" s="39">
        <v>237</v>
      </c>
      <c r="F25" s="48">
        <v>1</v>
      </c>
      <c r="G25" s="77"/>
      <c r="H25" s="78">
        <v>1</v>
      </c>
      <c r="I25" s="72">
        <f>F25-H25</f>
        <v>0</v>
      </c>
    </row>
    <row r="26" spans="1:9" x14ac:dyDescent="0.2">
      <c r="A26" s="26">
        <v>336</v>
      </c>
      <c r="B26" s="47" t="s">
        <v>156</v>
      </c>
      <c r="C26" s="49" t="s">
        <v>458</v>
      </c>
      <c r="D26" s="39">
        <v>150</v>
      </c>
      <c r="E26" s="39">
        <v>180</v>
      </c>
      <c r="F26" s="48">
        <v>1</v>
      </c>
      <c r="G26" s="77"/>
      <c r="H26" s="78">
        <v>1</v>
      </c>
      <c r="I26" s="72">
        <f>F26-H26</f>
        <v>0</v>
      </c>
    </row>
    <row r="27" spans="1:9" x14ac:dyDescent="0.2">
      <c r="A27" s="26">
        <v>337</v>
      </c>
      <c r="B27" s="47" t="s">
        <v>157</v>
      </c>
      <c r="C27" s="49" t="s">
        <v>458</v>
      </c>
      <c r="D27" s="39">
        <v>2860</v>
      </c>
      <c r="E27" s="39">
        <v>4033.3333333333335</v>
      </c>
      <c r="F27" s="48">
        <v>3</v>
      </c>
      <c r="G27" s="77"/>
      <c r="H27" s="78">
        <v>2</v>
      </c>
      <c r="I27" s="72">
        <f>F27-H27</f>
        <v>1</v>
      </c>
    </row>
    <row r="28" spans="1:9" x14ac:dyDescent="0.2">
      <c r="A28" s="26">
        <v>338</v>
      </c>
      <c r="B28" s="47" t="s">
        <v>158</v>
      </c>
      <c r="C28" s="49" t="s">
        <v>458</v>
      </c>
      <c r="D28" s="39">
        <v>1230</v>
      </c>
      <c r="E28" s="39">
        <v>1450</v>
      </c>
      <c r="F28" s="48">
        <v>2</v>
      </c>
      <c r="G28" s="77"/>
      <c r="H28" s="78">
        <v>2</v>
      </c>
      <c r="I28" s="72">
        <f>F28-H28</f>
        <v>0</v>
      </c>
    </row>
    <row r="29" spans="1:9" x14ac:dyDescent="0.2">
      <c r="A29" s="26">
        <v>339</v>
      </c>
      <c r="B29" s="47" t="s">
        <v>159</v>
      </c>
      <c r="C29" s="49" t="s">
        <v>458</v>
      </c>
      <c r="D29" s="39">
        <v>334</v>
      </c>
      <c r="E29" s="39">
        <v>396.66666666666669</v>
      </c>
      <c r="F29" s="48">
        <v>1</v>
      </c>
      <c r="G29" s="77"/>
      <c r="H29" s="78">
        <v>1</v>
      </c>
      <c r="I29" s="72">
        <f>F29-H29</f>
        <v>0</v>
      </c>
    </row>
    <row r="30" spans="1:9" x14ac:dyDescent="0.2">
      <c r="A30" s="26">
        <v>340</v>
      </c>
      <c r="B30" s="47" t="s">
        <v>160</v>
      </c>
      <c r="C30" s="49" t="s">
        <v>458</v>
      </c>
      <c r="D30" s="39">
        <v>429</v>
      </c>
      <c r="E30" s="39">
        <v>567.33333333333337</v>
      </c>
      <c r="F30" s="48">
        <v>1</v>
      </c>
      <c r="G30" s="77"/>
      <c r="H30" s="78">
        <v>1</v>
      </c>
      <c r="I30" s="72">
        <f>F30-H30</f>
        <v>0</v>
      </c>
    </row>
    <row r="31" spans="1:9" x14ac:dyDescent="0.2">
      <c r="A31" s="26">
        <v>341</v>
      </c>
      <c r="B31" s="47" t="s">
        <v>161</v>
      </c>
      <c r="C31" s="49" t="s">
        <v>458</v>
      </c>
      <c r="D31" s="39">
        <v>427</v>
      </c>
      <c r="E31" s="39">
        <v>512</v>
      </c>
      <c r="F31" s="48">
        <v>1</v>
      </c>
      <c r="G31" s="77"/>
      <c r="H31" s="78">
        <v>1</v>
      </c>
      <c r="I31" s="72">
        <f>F31-H31</f>
        <v>0</v>
      </c>
    </row>
    <row r="32" spans="1:9" x14ac:dyDescent="0.2">
      <c r="A32" s="26">
        <v>342</v>
      </c>
      <c r="B32" s="47" t="s">
        <v>162</v>
      </c>
      <c r="C32" s="49" t="s">
        <v>458</v>
      </c>
      <c r="D32" s="39">
        <v>2315</v>
      </c>
      <c r="E32" s="39">
        <v>3339.3333333333335</v>
      </c>
      <c r="F32" s="48">
        <v>2</v>
      </c>
      <c r="G32" s="77"/>
      <c r="H32" s="78">
        <v>2</v>
      </c>
      <c r="I32" s="72">
        <f>F32-H32</f>
        <v>0</v>
      </c>
    </row>
    <row r="33" spans="1:9" x14ac:dyDescent="0.2">
      <c r="A33" s="26">
        <v>344</v>
      </c>
      <c r="B33" s="47" t="s">
        <v>163</v>
      </c>
      <c r="C33" s="49" t="s">
        <v>458</v>
      </c>
      <c r="D33" s="39">
        <v>722</v>
      </c>
      <c r="E33" s="39">
        <v>902.66666666666663</v>
      </c>
      <c r="F33" s="48">
        <v>1</v>
      </c>
      <c r="G33" s="77"/>
      <c r="H33" s="78">
        <v>1</v>
      </c>
      <c r="I33" s="72">
        <f>F33-H33</f>
        <v>0</v>
      </c>
    </row>
    <row r="34" spans="1:9" x14ac:dyDescent="0.2">
      <c r="A34" s="26">
        <v>345</v>
      </c>
      <c r="B34" s="47" t="s">
        <v>164</v>
      </c>
      <c r="C34" s="49" t="s">
        <v>458</v>
      </c>
      <c r="D34" s="39">
        <v>1068</v>
      </c>
      <c r="E34" s="39">
        <v>1639.3333333333333</v>
      </c>
      <c r="F34" s="48">
        <v>2</v>
      </c>
      <c r="G34" s="77"/>
      <c r="H34" s="78">
        <v>2</v>
      </c>
      <c r="I34" s="72">
        <f>F34-H34</f>
        <v>0</v>
      </c>
    </row>
    <row r="35" spans="1:9" x14ac:dyDescent="0.2">
      <c r="A35" s="26">
        <v>351</v>
      </c>
      <c r="B35" s="47" t="s">
        <v>246</v>
      </c>
      <c r="C35" s="49" t="s">
        <v>457</v>
      </c>
      <c r="D35" s="39">
        <v>88387</v>
      </c>
      <c r="E35" s="39">
        <v>131284</v>
      </c>
      <c r="F35" s="48">
        <v>45</v>
      </c>
      <c r="G35" s="77"/>
      <c r="H35" s="78">
        <v>45</v>
      </c>
      <c r="I35" s="72">
        <f>F35-H35</f>
        <v>0</v>
      </c>
    </row>
    <row r="36" spans="1:9" x14ac:dyDescent="0.2">
      <c r="A36" s="26">
        <v>352</v>
      </c>
      <c r="B36" s="47" t="s">
        <v>247</v>
      </c>
      <c r="C36" s="49" t="s">
        <v>457</v>
      </c>
      <c r="D36" s="39">
        <v>4783</v>
      </c>
      <c r="E36" s="39">
        <v>6268.333333333333</v>
      </c>
      <c r="F36" s="48">
        <v>3</v>
      </c>
      <c r="G36" s="77"/>
      <c r="H36" s="78">
        <v>3</v>
      </c>
      <c r="I36" s="72">
        <f>F36-H36</f>
        <v>0</v>
      </c>
    </row>
    <row r="37" spans="1:9" x14ac:dyDescent="0.2">
      <c r="A37" s="26">
        <v>353</v>
      </c>
      <c r="B37" s="47" t="s">
        <v>248</v>
      </c>
      <c r="C37" s="49" t="s">
        <v>457</v>
      </c>
      <c r="D37" s="39">
        <v>3248</v>
      </c>
      <c r="E37" s="39">
        <v>4382.666666666667</v>
      </c>
      <c r="F37" s="48">
        <v>3</v>
      </c>
      <c r="G37" s="77"/>
      <c r="H37" s="78">
        <v>3</v>
      </c>
      <c r="I37" s="72">
        <f>F37-H37</f>
        <v>0</v>
      </c>
    </row>
    <row r="38" spans="1:9" x14ac:dyDescent="0.2">
      <c r="A38" s="26">
        <v>354</v>
      </c>
      <c r="B38" s="47" t="s">
        <v>249</v>
      </c>
      <c r="C38" s="49" t="s">
        <v>457</v>
      </c>
      <c r="D38" s="39">
        <v>2429</v>
      </c>
      <c r="E38" s="39">
        <v>2964.3333333333335</v>
      </c>
      <c r="F38" s="48">
        <v>2</v>
      </c>
      <c r="G38" s="77"/>
      <c r="H38" s="78">
        <v>2</v>
      </c>
      <c r="I38" s="72">
        <f>F38-H38</f>
        <v>0</v>
      </c>
    </row>
    <row r="39" spans="1:9" x14ac:dyDescent="0.2">
      <c r="A39" s="26">
        <v>355</v>
      </c>
      <c r="B39" s="47" t="s">
        <v>250</v>
      </c>
      <c r="C39" s="49" t="s">
        <v>457</v>
      </c>
      <c r="D39" s="39">
        <v>28428</v>
      </c>
      <c r="E39" s="39">
        <v>40689.333333333336</v>
      </c>
      <c r="F39" s="48">
        <v>15</v>
      </c>
      <c r="G39" s="77"/>
      <c r="H39" s="78">
        <v>15</v>
      </c>
      <c r="I39" s="72">
        <f>F39-H39</f>
        <v>0</v>
      </c>
    </row>
    <row r="40" spans="1:9" x14ac:dyDescent="0.2">
      <c r="A40" s="26">
        <v>356</v>
      </c>
      <c r="B40" s="47" t="s">
        <v>379</v>
      </c>
      <c r="C40" s="49" t="s">
        <v>457</v>
      </c>
      <c r="D40" s="39">
        <v>9354</v>
      </c>
      <c r="E40" s="39">
        <v>12609.333333333334</v>
      </c>
      <c r="F40" s="48">
        <v>5</v>
      </c>
      <c r="G40" s="77"/>
      <c r="H40" s="78">
        <v>5</v>
      </c>
      <c r="I40" s="72">
        <f>F40-H40</f>
        <v>0</v>
      </c>
    </row>
    <row r="41" spans="1:9" x14ac:dyDescent="0.2">
      <c r="A41" s="26">
        <v>357</v>
      </c>
      <c r="B41" s="47" t="s">
        <v>251</v>
      </c>
      <c r="C41" s="49" t="s">
        <v>457</v>
      </c>
      <c r="D41" s="39">
        <v>706</v>
      </c>
      <c r="E41" s="39">
        <v>871.33333333333337</v>
      </c>
      <c r="F41" s="48">
        <v>1</v>
      </c>
      <c r="G41" s="77"/>
      <c r="H41" s="78">
        <v>1</v>
      </c>
      <c r="I41" s="72">
        <f>F41-H41</f>
        <v>0</v>
      </c>
    </row>
    <row r="42" spans="1:9" x14ac:dyDescent="0.2">
      <c r="A42" s="26">
        <v>358</v>
      </c>
      <c r="B42" s="47" t="s">
        <v>252</v>
      </c>
      <c r="C42" s="49" t="s">
        <v>457</v>
      </c>
      <c r="D42" s="39">
        <v>2236</v>
      </c>
      <c r="E42" s="39">
        <v>3115</v>
      </c>
      <c r="F42" s="48">
        <v>2</v>
      </c>
      <c r="G42" s="77"/>
      <c r="H42" s="78">
        <v>2</v>
      </c>
      <c r="I42" s="72">
        <f>F42-H42</f>
        <v>0</v>
      </c>
    </row>
    <row r="43" spans="1:9" x14ac:dyDescent="0.2">
      <c r="A43" s="26">
        <v>359</v>
      </c>
      <c r="B43" s="47" t="s">
        <v>253</v>
      </c>
      <c r="C43" s="49" t="s">
        <v>457</v>
      </c>
      <c r="D43" s="39">
        <v>4085</v>
      </c>
      <c r="E43" s="39">
        <v>5249.333333333333</v>
      </c>
      <c r="F43" s="48">
        <v>3</v>
      </c>
      <c r="G43" s="77"/>
      <c r="H43" s="78">
        <v>3</v>
      </c>
      <c r="I43" s="72">
        <f>F43-H43</f>
        <v>0</v>
      </c>
    </row>
    <row r="44" spans="1:9" x14ac:dyDescent="0.2">
      <c r="A44" s="26">
        <v>360</v>
      </c>
      <c r="B44" s="47" t="s">
        <v>254</v>
      </c>
      <c r="C44" s="49" t="s">
        <v>457</v>
      </c>
      <c r="D44" s="39">
        <v>7024</v>
      </c>
      <c r="E44" s="39">
        <v>9085.3333333333339</v>
      </c>
      <c r="F44" s="48">
        <v>4</v>
      </c>
      <c r="G44" s="77"/>
      <c r="H44" s="78">
        <v>4</v>
      </c>
      <c r="I44" s="72">
        <f>F44-H44</f>
        <v>0</v>
      </c>
    </row>
    <row r="45" spans="1:9" x14ac:dyDescent="0.2">
      <c r="A45" s="26">
        <v>361</v>
      </c>
      <c r="B45" s="47" t="s">
        <v>255</v>
      </c>
      <c r="C45" s="49" t="s">
        <v>457</v>
      </c>
      <c r="D45" s="39">
        <v>6820</v>
      </c>
      <c r="E45" s="39">
        <v>10152.333333333334</v>
      </c>
      <c r="F45" s="48">
        <v>5</v>
      </c>
      <c r="G45" s="77"/>
      <c r="H45" s="78">
        <v>5</v>
      </c>
      <c r="I45" s="72">
        <f>F45-H45</f>
        <v>0</v>
      </c>
    </row>
    <row r="46" spans="1:9" x14ac:dyDescent="0.2">
      <c r="A46" s="26">
        <v>362</v>
      </c>
      <c r="B46" s="47" t="s">
        <v>256</v>
      </c>
      <c r="C46" s="49" t="s">
        <v>457</v>
      </c>
      <c r="D46" s="39">
        <v>7339</v>
      </c>
      <c r="E46" s="39">
        <v>11251</v>
      </c>
      <c r="F46" s="48">
        <v>5</v>
      </c>
      <c r="G46" s="77"/>
      <c r="H46" s="78">
        <v>5</v>
      </c>
      <c r="I46" s="72">
        <f>F46-H46</f>
        <v>0</v>
      </c>
    </row>
    <row r="47" spans="1:9" x14ac:dyDescent="0.2">
      <c r="A47" s="26">
        <v>363</v>
      </c>
      <c r="B47" s="47" t="s">
        <v>257</v>
      </c>
      <c r="C47" s="49" t="s">
        <v>457</v>
      </c>
      <c r="D47" s="39">
        <v>10601</v>
      </c>
      <c r="E47" s="39">
        <v>17073</v>
      </c>
      <c r="F47" s="48">
        <v>7</v>
      </c>
      <c r="G47" s="77"/>
      <c r="H47" s="78">
        <v>7</v>
      </c>
      <c r="I47" s="72">
        <f>F47-H47</f>
        <v>0</v>
      </c>
    </row>
    <row r="48" spans="1:9" x14ac:dyDescent="0.2">
      <c r="A48" s="26">
        <v>371</v>
      </c>
      <c r="B48" s="47" t="s">
        <v>352</v>
      </c>
      <c r="C48" s="49" t="s">
        <v>346</v>
      </c>
      <c r="D48" s="39">
        <v>30849</v>
      </c>
      <c r="E48" s="39">
        <v>53840</v>
      </c>
      <c r="F48" s="48">
        <v>19</v>
      </c>
      <c r="G48" s="77"/>
      <c r="H48" s="78">
        <v>19</v>
      </c>
      <c r="I48" s="72">
        <f>F48-H48</f>
        <v>0</v>
      </c>
    </row>
    <row r="49" spans="1:9" x14ac:dyDescent="0.2">
      <c r="A49" s="26">
        <v>372</v>
      </c>
      <c r="B49" s="47" t="s">
        <v>354</v>
      </c>
      <c r="C49" s="49" t="s">
        <v>346</v>
      </c>
      <c r="D49" s="39">
        <v>1849</v>
      </c>
      <c r="E49" s="39">
        <v>2623.3333333333335</v>
      </c>
      <c r="F49" s="48">
        <v>2</v>
      </c>
      <c r="G49" s="77"/>
      <c r="H49" s="78">
        <v>2</v>
      </c>
      <c r="I49" s="72">
        <f>F49-H49</f>
        <v>0</v>
      </c>
    </row>
    <row r="50" spans="1:9" x14ac:dyDescent="0.2">
      <c r="A50" s="26">
        <v>381</v>
      </c>
      <c r="B50" s="47" t="s">
        <v>60</v>
      </c>
      <c r="C50" s="49" t="s">
        <v>346</v>
      </c>
      <c r="D50" s="39">
        <v>1229</v>
      </c>
      <c r="E50" s="39">
        <v>1558.6666666666667</v>
      </c>
      <c r="F50" s="48">
        <v>2</v>
      </c>
      <c r="G50" s="77"/>
      <c r="H50" s="78">
        <v>2</v>
      </c>
      <c r="I50" s="72">
        <f>F50-H50</f>
        <v>0</v>
      </c>
    </row>
    <row r="51" spans="1:9" x14ac:dyDescent="0.2">
      <c r="A51" s="26">
        <v>382</v>
      </c>
      <c r="B51" s="47" t="s">
        <v>61</v>
      </c>
      <c r="C51" s="49" t="s">
        <v>346</v>
      </c>
      <c r="D51" s="39">
        <v>666</v>
      </c>
      <c r="E51" s="39">
        <v>851.66666666666663</v>
      </c>
      <c r="F51" s="48">
        <v>1</v>
      </c>
      <c r="G51" s="77"/>
      <c r="H51" s="78">
        <v>1</v>
      </c>
      <c r="I51" s="72">
        <f>F51-H51</f>
        <v>0</v>
      </c>
    </row>
    <row r="52" spans="1:9" x14ac:dyDescent="0.2">
      <c r="A52" s="26">
        <v>383</v>
      </c>
      <c r="B52" s="47" t="s">
        <v>62</v>
      </c>
      <c r="C52" s="49" t="s">
        <v>346</v>
      </c>
      <c r="D52" s="39">
        <v>2461</v>
      </c>
      <c r="E52" s="39">
        <v>3550.6666666666665</v>
      </c>
      <c r="F52" s="48">
        <v>2</v>
      </c>
      <c r="G52" s="72" t="s">
        <v>434</v>
      </c>
      <c r="H52" s="78">
        <v>2</v>
      </c>
      <c r="I52" s="72">
        <f>F52-H52</f>
        <v>0</v>
      </c>
    </row>
    <row r="53" spans="1:9" x14ac:dyDescent="0.2">
      <c r="A53" s="26">
        <v>385</v>
      </c>
      <c r="B53" s="47" t="s">
        <v>368</v>
      </c>
      <c r="C53" s="49" t="s">
        <v>346</v>
      </c>
      <c r="D53" s="39">
        <v>709</v>
      </c>
      <c r="E53" s="39">
        <v>999</v>
      </c>
      <c r="F53" s="48">
        <v>1</v>
      </c>
      <c r="G53" s="77"/>
      <c r="H53" s="78">
        <v>1</v>
      </c>
      <c r="I53" s="72">
        <f>F53-H53</f>
        <v>0</v>
      </c>
    </row>
    <row r="54" spans="1:9" x14ac:dyDescent="0.2">
      <c r="A54" s="26">
        <v>386</v>
      </c>
      <c r="B54" s="47" t="s">
        <v>63</v>
      </c>
      <c r="C54" s="49" t="s">
        <v>346</v>
      </c>
      <c r="D54" s="39">
        <v>1082</v>
      </c>
      <c r="E54" s="39">
        <v>1483</v>
      </c>
      <c r="F54" s="48">
        <v>2</v>
      </c>
      <c r="G54" s="77"/>
      <c r="H54" s="78">
        <v>2</v>
      </c>
      <c r="I54" s="72">
        <f>F54-H54</f>
        <v>0</v>
      </c>
    </row>
    <row r="55" spans="1:9" x14ac:dyDescent="0.2">
      <c r="A55" s="26">
        <v>387</v>
      </c>
      <c r="B55" s="47" t="s">
        <v>64</v>
      </c>
      <c r="C55" s="49" t="s">
        <v>346</v>
      </c>
      <c r="D55" s="39">
        <v>3336</v>
      </c>
      <c r="E55" s="39">
        <v>5056.666666666667</v>
      </c>
      <c r="F55" s="48">
        <v>3</v>
      </c>
      <c r="G55" s="77"/>
      <c r="H55" s="78">
        <v>3</v>
      </c>
      <c r="I55" s="72">
        <f>F55-H55</f>
        <v>0</v>
      </c>
    </row>
    <row r="56" spans="1:9" x14ac:dyDescent="0.2">
      <c r="A56" s="26">
        <v>388</v>
      </c>
      <c r="B56" s="47" t="s">
        <v>65</v>
      </c>
      <c r="C56" s="49" t="s">
        <v>346</v>
      </c>
      <c r="D56" s="39">
        <v>987</v>
      </c>
      <c r="E56" s="39">
        <v>1257.6666666666667</v>
      </c>
      <c r="F56" s="48">
        <v>2</v>
      </c>
      <c r="G56" s="77"/>
      <c r="H56" s="78">
        <v>2</v>
      </c>
      <c r="I56" s="72">
        <f>F56-H56</f>
        <v>0</v>
      </c>
    </row>
    <row r="57" spans="1:9" x14ac:dyDescent="0.2">
      <c r="A57" s="26">
        <v>389</v>
      </c>
      <c r="B57" s="47" t="s">
        <v>66</v>
      </c>
      <c r="C57" s="49" t="s">
        <v>346</v>
      </c>
      <c r="D57" s="39"/>
      <c r="E57" s="39">
        <v>53</v>
      </c>
      <c r="F57" s="48">
        <v>1</v>
      </c>
      <c r="G57" s="72" t="s">
        <v>403</v>
      </c>
      <c r="H57" s="78">
        <v>1</v>
      </c>
      <c r="I57" s="72">
        <f>F57-H57</f>
        <v>0</v>
      </c>
    </row>
    <row r="58" spans="1:9" x14ac:dyDescent="0.2">
      <c r="A58" s="26">
        <v>390</v>
      </c>
      <c r="B58" s="47" t="s">
        <v>67</v>
      </c>
      <c r="C58" s="49" t="s">
        <v>346</v>
      </c>
      <c r="D58" s="39">
        <v>940</v>
      </c>
      <c r="E58" s="39">
        <v>1319.6666666666667</v>
      </c>
      <c r="F58" s="48">
        <v>2</v>
      </c>
      <c r="G58" s="77"/>
      <c r="H58" s="78">
        <v>2</v>
      </c>
      <c r="I58" s="72">
        <f>F58-H58</f>
        <v>0</v>
      </c>
    </row>
    <row r="59" spans="1:9" x14ac:dyDescent="0.2">
      <c r="A59" s="26">
        <v>391</v>
      </c>
      <c r="B59" s="47" t="s">
        <v>374</v>
      </c>
      <c r="C59" s="49" t="s">
        <v>346</v>
      </c>
      <c r="D59" s="39">
        <v>670</v>
      </c>
      <c r="E59" s="39">
        <v>842.66666666666663</v>
      </c>
      <c r="F59" s="48">
        <v>1</v>
      </c>
      <c r="G59" s="77"/>
      <c r="H59" s="78">
        <v>1</v>
      </c>
      <c r="I59" s="72">
        <f>F59-H59</f>
        <v>0</v>
      </c>
    </row>
    <row r="60" spans="1:9" x14ac:dyDescent="0.2">
      <c r="A60" s="26">
        <v>392</v>
      </c>
      <c r="B60" s="47" t="s">
        <v>68</v>
      </c>
      <c r="C60" s="49" t="s">
        <v>346</v>
      </c>
      <c r="D60" s="39">
        <v>2525</v>
      </c>
      <c r="E60" s="39">
        <v>4226</v>
      </c>
      <c r="F60" s="48">
        <v>3</v>
      </c>
      <c r="G60" s="77"/>
      <c r="H60" s="78">
        <v>3</v>
      </c>
      <c r="I60" s="72">
        <f>F60-H60</f>
        <v>0</v>
      </c>
    </row>
    <row r="61" spans="1:9" x14ac:dyDescent="0.2">
      <c r="A61" s="26">
        <v>393</v>
      </c>
      <c r="B61" s="47" t="s">
        <v>376</v>
      </c>
      <c r="C61" s="49" t="s">
        <v>346</v>
      </c>
      <c r="D61" s="39">
        <v>664</v>
      </c>
      <c r="E61" s="39">
        <v>854.33333333333337</v>
      </c>
      <c r="F61" s="48">
        <v>1</v>
      </c>
      <c r="G61" s="77"/>
      <c r="H61" s="78">
        <v>1</v>
      </c>
      <c r="I61" s="72">
        <f>F61-H61</f>
        <v>0</v>
      </c>
    </row>
    <row r="62" spans="1:9" x14ac:dyDescent="0.2">
      <c r="A62" s="26">
        <v>394</v>
      </c>
      <c r="B62" s="47" t="s">
        <v>69</v>
      </c>
      <c r="C62" s="49" t="s">
        <v>346</v>
      </c>
      <c r="D62" s="39">
        <v>462</v>
      </c>
      <c r="E62" s="39">
        <v>605.66666666666663</v>
      </c>
      <c r="F62" s="48">
        <v>1</v>
      </c>
      <c r="G62" s="77"/>
      <c r="H62" s="78">
        <v>1</v>
      </c>
      <c r="I62" s="72">
        <f>F62-H62</f>
        <v>0</v>
      </c>
    </row>
    <row r="63" spans="1:9" x14ac:dyDescent="0.2">
      <c r="A63" s="26">
        <v>401</v>
      </c>
      <c r="B63" s="47" t="s">
        <v>190</v>
      </c>
      <c r="C63" s="49" t="s">
        <v>347</v>
      </c>
      <c r="D63" s="39">
        <v>821</v>
      </c>
      <c r="E63" s="39">
        <v>1085.3333333333333</v>
      </c>
      <c r="F63" s="48">
        <v>2</v>
      </c>
      <c r="G63" s="77"/>
      <c r="H63" s="78">
        <v>2</v>
      </c>
      <c r="I63" s="72">
        <f>F63-H63</f>
        <v>0</v>
      </c>
    </row>
    <row r="64" spans="1:9" x14ac:dyDescent="0.2">
      <c r="A64" s="26">
        <v>402</v>
      </c>
      <c r="B64" s="47" t="s">
        <v>191</v>
      </c>
      <c r="C64" s="49" t="s">
        <v>347</v>
      </c>
      <c r="D64" s="39">
        <v>467</v>
      </c>
      <c r="E64" s="39">
        <v>584</v>
      </c>
      <c r="F64" s="48">
        <v>1</v>
      </c>
      <c r="G64" s="77"/>
      <c r="H64" s="78">
        <v>1</v>
      </c>
      <c r="I64" s="72">
        <f>F64-H64</f>
        <v>0</v>
      </c>
    </row>
    <row r="65" spans="1:9" x14ac:dyDescent="0.2">
      <c r="A65" s="26">
        <v>403</v>
      </c>
      <c r="B65" s="47" t="s">
        <v>258</v>
      </c>
      <c r="C65" s="49" t="s">
        <v>457</v>
      </c>
      <c r="D65" s="39">
        <v>829</v>
      </c>
      <c r="E65" s="39">
        <v>1060.3333333333333</v>
      </c>
      <c r="F65" s="48">
        <v>2</v>
      </c>
      <c r="G65" s="77"/>
      <c r="H65" s="78">
        <v>2</v>
      </c>
      <c r="I65" s="72">
        <f>F65-H65</f>
        <v>0</v>
      </c>
    </row>
    <row r="66" spans="1:9" x14ac:dyDescent="0.2">
      <c r="A66" s="26">
        <v>404</v>
      </c>
      <c r="B66" s="47" t="s">
        <v>192</v>
      </c>
      <c r="C66" s="49" t="s">
        <v>347</v>
      </c>
      <c r="D66" s="39">
        <v>11782</v>
      </c>
      <c r="E66" s="39">
        <v>16324</v>
      </c>
      <c r="F66" s="48">
        <v>7</v>
      </c>
      <c r="G66" s="77"/>
      <c r="H66" s="78">
        <v>7</v>
      </c>
      <c r="I66" s="72">
        <f>F66-H66</f>
        <v>0</v>
      </c>
    </row>
    <row r="67" spans="1:9" x14ac:dyDescent="0.2">
      <c r="A67" s="26">
        <v>405</v>
      </c>
      <c r="B67" s="47" t="s">
        <v>193</v>
      </c>
      <c r="C67" s="49" t="s">
        <v>347</v>
      </c>
      <c r="D67" s="39">
        <v>1639</v>
      </c>
      <c r="E67" s="39">
        <v>2056.3333333333335</v>
      </c>
      <c r="F67" s="48">
        <v>2</v>
      </c>
      <c r="G67" s="72" t="s">
        <v>454</v>
      </c>
      <c r="H67" s="78">
        <v>2</v>
      </c>
      <c r="I67" s="72">
        <f>F67-H67</f>
        <v>0</v>
      </c>
    </row>
    <row r="68" spans="1:9" x14ac:dyDescent="0.2">
      <c r="A68" s="26">
        <v>406</v>
      </c>
      <c r="B68" s="47" t="s">
        <v>194</v>
      </c>
      <c r="C68" s="49" t="s">
        <v>347</v>
      </c>
      <c r="D68" s="39">
        <v>2560</v>
      </c>
      <c r="E68" s="39">
        <v>3269</v>
      </c>
      <c r="F68" s="48">
        <v>2</v>
      </c>
      <c r="G68" s="77"/>
      <c r="H68" s="78">
        <v>2</v>
      </c>
      <c r="I68" s="72">
        <f>F68-H68</f>
        <v>0</v>
      </c>
    </row>
    <row r="69" spans="1:9" x14ac:dyDescent="0.2">
      <c r="A69" s="26">
        <v>407</v>
      </c>
      <c r="B69" s="47" t="s">
        <v>195</v>
      </c>
      <c r="C69" s="49" t="s">
        <v>347</v>
      </c>
      <c r="D69" s="39">
        <v>1311</v>
      </c>
      <c r="E69" s="39">
        <v>1617.6666666666667</v>
      </c>
      <c r="F69" s="48">
        <v>2</v>
      </c>
      <c r="G69" s="77"/>
      <c r="H69" s="78">
        <v>2</v>
      </c>
      <c r="I69" s="72">
        <f>F69-H69</f>
        <v>0</v>
      </c>
    </row>
    <row r="70" spans="1:9" x14ac:dyDescent="0.2">
      <c r="A70" s="26">
        <v>408</v>
      </c>
      <c r="B70" s="47" t="s">
        <v>196</v>
      </c>
      <c r="C70" s="49" t="s">
        <v>347</v>
      </c>
      <c r="D70" s="39"/>
      <c r="E70" s="39">
        <v>207</v>
      </c>
      <c r="F70" s="48">
        <v>1</v>
      </c>
      <c r="G70" s="72" t="s">
        <v>404</v>
      </c>
      <c r="H70" s="78">
        <v>1</v>
      </c>
      <c r="I70" s="72">
        <f>F70-H70</f>
        <v>0</v>
      </c>
    </row>
    <row r="71" spans="1:9" x14ac:dyDescent="0.2">
      <c r="A71" s="26">
        <v>409</v>
      </c>
      <c r="B71" s="47" t="s">
        <v>259</v>
      </c>
      <c r="C71" s="49" t="s">
        <v>347</v>
      </c>
      <c r="D71" s="39">
        <v>378</v>
      </c>
      <c r="E71" s="39">
        <v>2510.6666666666665</v>
      </c>
      <c r="F71" s="48">
        <v>2</v>
      </c>
      <c r="G71" s="77"/>
      <c r="H71" s="78">
        <v>2</v>
      </c>
      <c r="I71" s="72">
        <f>F71-H71</f>
        <v>0</v>
      </c>
    </row>
    <row r="72" spans="1:9" x14ac:dyDescent="0.2">
      <c r="A72" s="26">
        <v>410</v>
      </c>
      <c r="B72" s="47" t="s">
        <v>197</v>
      </c>
      <c r="C72" s="49" t="s">
        <v>347</v>
      </c>
      <c r="D72" s="39"/>
      <c r="E72" s="39">
        <v>281.66666666666669</v>
      </c>
      <c r="F72" s="48">
        <v>1</v>
      </c>
      <c r="G72" s="72" t="s">
        <v>435</v>
      </c>
      <c r="H72" s="78">
        <v>1</v>
      </c>
      <c r="I72" s="72">
        <f>F72-H72</f>
        <v>0</v>
      </c>
    </row>
    <row r="73" spans="1:9" x14ac:dyDescent="0.2">
      <c r="A73" s="26">
        <v>411</v>
      </c>
      <c r="B73" s="47" t="s">
        <v>260</v>
      </c>
      <c r="C73" s="49" t="s">
        <v>347</v>
      </c>
      <c r="D73" s="39">
        <v>442</v>
      </c>
      <c r="E73" s="39">
        <v>535.66666666666663</v>
      </c>
      <c r="F73" s="48">
        <v>1</v>
      </c>
      <c r="G73" s="77"/>
      <c r="H73" s="78">
        <v>1</v>
      </c>
      <c r="I73" s="72">
        <f>F73-H73</f>
        <v>0</v>
      </c>
    </row>
    <row r="74" spans="1:9" x14ac:dyDescent="0.2">
      <c r="A74" s="26">
        <v>412</v>
      </c>
      <c r="B74" s="47" t="s">
        <v>198</v>
      </c>
      <c r="C74" s="49" t="s">
        <v>347</v>
      </c>
      <c r="D74" s="39">
        <v>4210</v>
      </c>
      <c r="E74" s="39">
        <v>5914.333333333333</v>
      </c>
      <c r="F74" s="48">
        <v>3</v>
      </c>
      <c r="G74" s="77"/>
      <c r="H74" s="78">
        <v>3</v>
      </c>
      <c r="I74" s="72">
        <f>F74-H74</f>
        <v>0</v>
      </c>
    </row>
    <row r="75" spans="1:9" x14ac:dyDescent="0.2">
      <c r="A75" s="26">
        <v>413</v>
      </c>
      <c r="B75" s="47" t="s">
        <v>199</v>
      </c>
      <c r="C75" s="49" t="s">
        <v>347</v>
      </c>
      <c r="D75" s="39">
        <v>1658</v>
      </c>
      <c r="E75" s="39">
        <v>2101</v>
      </c>
      <c r="F75" s="48">
        <v>2</v>
      </c>
      <c r="G75" s="77"/>
      <c r="H75" s="78">
        <v>2</v>
      </c>
      <c r="I75" s="72">
        <f>F75-H75</f>
        <v>0</v>
      </c>
    </row>
    <row r="76" spans="1:9" x14ac:dyDescent="0.2">
      <c r="A76" s="26">
        <v>414</v>
      </c>
      <c r="B76" s="47" t="s">
        <v>261</v>
      </c>
      <c r="C76" s="49" t="s">
        <v>347</v>
      </c>
      <c r="D76" s="39">
        <v>1895</v>
      </c>
      <c r="E76" s="39">
        <v>2341.6666666666665</v>
      </c>
      <c r="F76" s="48">
        <v>2</v>
      </c>
      <c r="G76" s="77"/>
      <c r="H76" s="78">
        <v>2</v>
      </c>
      <c r="I76" s="72">
        <f>F76-H76</f>
        <v>0</v>
      </c>
    </row>
    <row r="77" spans="1:9" x14ac:dyDescent="0.2">
      <c r="A77" s="26">
        <v>415</v>
      </c>
      <c r="B77" s="47" t="s">
        <v>200</v>
      </c>
      <c r="C77" s="49" t="s">
        <v>347</v>
      </c>
      <c r="D77" s="39">
        <v>1118</v>
      </c>
      <c r="E77" s="39">
        <v>1417.6666666666667</v>
      </c>
      <c r="F77" s="48">
        <v>2</v>
      </c>
      <c r="G77" s="77"/>
      <c r="H77" s="78">
        <v>2</v>
      </c>
      <c r="I77" s="72">
        <f>F77-H77</f>
        <v>0</v>
      </c>
    </row>
    <row r="78" spans="1:9" x14ac:dyDescent="0.2">
      <c r="A78" s="26">
        <v>416</v>
      </c>
      <c r="B78" s="47" t="s">
        <v>201</v>
      </c>
      <c r="C78" s="49" t="s">
        <v>347</v>
      </c>
      <c r="D78" s="39">
        <v>240</v>
      </c>
      <c r="E78" s="39">
        <v>126.66666666666667</v>
      </c>
      <c r="F78" s="48">
        <v>1</v>
      </c>
      <c r="G78" s="72" t="s">
        <v>436</v>
      </c>
      <c r="H78" s="78">
        <v>1</v>
      </c>
      <c r="I78" s="72">
        <f>F78-H78</f>
        <v>0</v>
      </c>
    </row>
    <row r="79" spans="1:9" x14ac:dyDescent="0.2">
      <c r="A79" s="26">
        <v>417</v>
      </c>
      <c r="B79" s="47" t="s">
        <v>202</v>
      </c>
      <c r="C79" s="49" t="s">
        <v>347</v>
      </c>
      <c r="D79" s="39"/>
      <c r="E79" s="39"/>
      <c r="F79" s="48"/>
      <c r="G79" s="77" t="s">
        <v>456</v>
      </c>
      <c r="H79" s="78"/>
      <c r="I79" s="72"/>
    </row>
    <row r="80" spans="1:9" x14ac:dyDescent="0.2">
      <c r="A80" s="26">
        <v>418</v>
      </c>
      <c r="B80" s="47" t="s">
        <v>203</v>
      </c>
      <c r="C80" s="49" t="s">
        <v>347</v>
      </c>
      <c r="D80" s="39">
        <v>1988</v>
      </c>
      <c r="E80" s="39">
        <v>2895</v>
      </c>
      <c r="F80" s="48">
        <v>2</v>
      </c>
      <c r="G80" s="77"/>
      <c r="H80" s="78">
        <v>2</v>
      </c>
      <c r="I80" s="72">
        <f>F80-H80</f>
        <v>0</v>
      </c>
    </row>
    <row r="81" spans="1:9" x14ac:dyDescent="0.2">
      <c r="A81" s="26">
        <v>419</v>
      </c>
      <c r="B81" s="47" t="s">
        <v>204</v>
      </c>
      <c r="C81" s="49" t="s">
        <v>347</v>
      </c>
      <c r="D81" s="39"/>
      <c r="E81" s="39"/>
      <c r="F81" s="48"/>
      <c r="G81" s="77" t="s">
        <v>455</v>
      </c>
      <c r="H81" s="78"/>
      <c r="I81" s="72"/>
    </row>
    <row r="82" spans="1:9" x14ac:dyDescent="0.2">
      <c r="A82" s="26">
        <v>420</v>
      </c>
      <c r="B82" s="47" t="s">
        <v>205</v>
      </c>
      <c r="C82" s="49" t="s">
        <v>347</v>
      </c>
      <c r="D82" s="39">
        <v>1546</v>
      </c>
      <c r="E82" s="39">
        <v>2405.3333333333335</v>
      </c>
      <c r="F82" s="48">
        <v>2</v>
      </c>
      <c r="G82" s="77"/>
      <c r="H82" s="78">
        <v>2</v>
      </c>
      <c r="I82" s="72">
        <f>F82-H82</f>
        <v>0</v>
      </c>
    </row>
    <row r="83" spans="1:9" x14ac:dyDescent="0.2">
      <c r="A83" s="26">
        <v>421</v>
      </c>
      <c r="B83" s="47" t="s">
        <v>206</v>
      </c>
      <c r="C83" s="49" t="s">
        <v>347</v>
      </c>
      <c r="D83" s="39">
        <v>60</v>
      </c>
      <c r="E83" s="39">
        <v>79.333333333333329</v>
      </c>
      <c r="F83" s="48">
        <v>1</v>
      </c>
      <c r="G83" s="77"/>
      <c r="H83" s="78">
        <v>1</v>
      </c>
      <c r="I83" s="72">
        <f>F83-H83</f>
        <v>0</v>
      </c>
    </row>
    <row r="84" spans="1:9" x14ac:dyDescent="0.2">
      <c r="A84" s="26">
        <v>422</v>
      </c>
      <c r="B84" s="47" t="s">
        <v>377</v>
      </c>
      <c r="C84" s="49" t="s">
        <v>347</v>
      </c>
      <c r="D84" s="39"/>
      <c r="E84" s="39">
        <v>165</v>
      </c>
      <c r="F84" s="48">
        <v>1</v>
      </c>
      <c r="G84" s="72" t="s">
        <v>405</v>
      </c>
      <c r="H84" s="78">
        <v>1</v>
      </c>
      <c r="I84" s="72">
        <f>F84-H84</f>
        <v>0</v>
      </c>
    </row>
    <row r="85" spans="1:9" x14ac:dyDescent="0.2">
      <c r="A85" s="26">
        <v>423</v>
      </c>
      <c r="B85" s="47" t="s">
        <v>207</v>
      </c>
      <c r="C85" s="49" t="s">
        <v>347</v>
      </c>
      <c r="D85" s="39">
        <v>174</v>
      </c>
      <c r="E85" s="39">
        <v>205.66666666666666</v>
      </c>
      <c r="F85" s="48">
        <v>1</v>
      </c>
      <c r="G85" s="77"/>
      <c r="H85" s="78">
        <v>1</v>
      </c>
      <c r="I85" s="72">
        <f>F85-H85</f>
        <v>0</v>
      </c>
    </row>
    <row r="86" spans="1:9" x14ac:dyDescent="0.2">
      <c r="A86" s="26">
        <v>424</v>
      </c>
      <c r="B86" s="47" t="s">
        <v>208</v>
      </c>
      <c r="C86" s="49" t="s">
        <v>347</v>
      </c>
      <c r="D86" s="39">
        <v>1683</v>
      </c>
      <c r="E86" s="39">
        <v>2039.3333333333333</v>
      </c>
      <c r="F86" s="48">
        <v>2</v>
      </c>
      <c r="G86" s="77"/>
      <c r="H86" s="78">
        <v>2</v>
      </c>
      <c r="I86" s="72">
        <f>F86-H86</f>
        <v>0</v>
      </c>
    </row>
    <row r="87" spans="1:9" x14ac:dyDescent="0.2">
      <c r="A87" s="26">
        <v>431</v>
      </c>
      <c r="B87" s="47" t="s">
        <v>70</v>
      </c>
      <c r="C87" s="49" t="s">
        <v>346</v>
      </c>
      <c r="D87" s="39">
        <v>1147</v>
      </c>
      <c r="E87" s="39">
        <v>1682</v>
      </c>
      <c r="F87" s="48">
        <v>2</v>
      </c>
      <c r="G87" s="77"/>
      <c r="H87" s="78">
        <v>2</v>
      </c>
      <c r="I87" s="72">
        <f>F87-H87</f>
        <v>0</v>
      </c>
    </row>
    <row r="88" spans="1:9" x14ac:dyDescent="0.2">
      <c r="A88" s="26">
        <v>432</v>
      </c>
      <c r="B88" s="47" t="s">
        <v>71</v>
      </c>
      <c r="C88" s="49" t="s">
        <v>346</v>
      </c>
      <c r="D88" s="39">
        <v>379</v>
      </c>
      <c r="E88" s="39">
        <v>484.33333333333331</v>
      </c>
      <c r="F88" s="48">
        <v>1</v>
      </c>
      <c r="G88" s="77"/>
      <c r="H88" s="78">
        <v>1</v>
      </c>
      <c r="I88" s="72">
        <f>F88-H88</f>
        <v>0</v>
      </c>
    </row>
    <row r="89" spans="1:9" x14ac:dyDescent="0.2">
      <c r="A89" s="26">
        <v>433</v>
      </c>
      <c r="B89" s="47" t="s">
        <v>72</v>
      </c>
      <c r="C89" s="49" t="s">
        <v>346</v>
      </c>
      <c r="D89" s="39">
        <v>480</v>
      </c>
      <c r="E89" s="39">
        <v>705.66666666666663</v>
      </c>
      <c r="F89" s="48">
        <v>1</v>
      </c>
      <c r="G89" s="77"/>
      <c r="H89" s="78">
        <v>1</v>
      </c>
      <c r="I89" s="72">
        <f>F89-H89</f>
        <v>0</v>
      </c>
    </row>
    <row r="90" spans="1:9" x14ac:dyDescent="0.2">
      <c r="A90" s="26">
        <v>434</v>
      </c>
      <c r="B90" s="47" t="s">
        <v>73</v>
      </c>
      <c r="C90" s="49" t="s">
        <v>346</v>
      </c>
      <c r="D90" s="39">
        <v>967</v>
      </c>
      <c r="E90" s="39">
        <v>1406.3333333333333</v>
      </c>
      <c r="F90" s="48">
        <v>2</v>
      </c>
      <c r="G90" s="77"/>
      <c r="H90" s="78">
        <v>2</v>
      </c>
      <c r="I90" s="72">
        <f>F90-H90</f>
        <v>0</v>
      </c>
    </row>
    <row r="91" spans="1:9" x14ac:dyDescent="0.2">
      <c r="A91" s="26">
        <v>435</v>
      </c>
      <c r="B91" s="47" t="s">
        <v>74</v>
      </c>
      <c r="C91" s="49" t="s">
        <v>346</v>
      </c>
      <c r="D91" s="39">
        <v>419</v>
      </c>
      <c r="E91" s="39">
        <v>542</v>
      </c>
      <c r="F91" s="48">
        <v>1</v>
      </c>
      <c r="G91" s="77"/>
      <c r="H91" s="78">
        <v>1</v>
      </c>
      <c r="I91" s="72">
        <f>F91-H91</f>
        <v>0</v>
      </c>
    </row>
    <row r="92" spans="1:9" ht="25.5" x14ac:dyDescent="0.2">
      <c r="A92" s="26">
        <v>436</v>
      </c>
      <c r="B92" s="34" t="s">
        <v>75</v>
      </c>
      <c r="C92" s="50" t="s">
        <v>346</v>
      </c>
      <c r="D92" s="39"/>
      <c r="E92" s="39"/>
      <c r="F92" s="48"/>
      <c r="G92" s="79" t="s">
        <v>443</v>
      </c>
      <c r="H92" s="80"/>
      <c r="I92" s="72"/>
    </row>
    <row r="93" spans="1:9" x14ac:dyDescent="0.2">
      <c r="A93" s="26">
        <v>437</v>
      </c>
      <c r="B93" s="34" t="s">
        <v>76</v>
      </c>
      <c r="C93" s="50" t="s">
        <v>346</v>
      </c>
      <c r="D93" s="39">
        <v>113</v>
      </c>
      <c r="E93" s="39">
        <v>118</v>
      </c>
      <c r="F93" s="51">
        <v>1</v>
      </c>
      <c r="G93" s="77"/>
      <c r="H93" s="80">
        <v>1</v>
      </c>
      <c r="I93" s="72">
        <f>F93-H93</f>
        <v>0</v>
      </c>
    </row>
    <row r="94" spans="1:9" x14ac:dyDescent="0.2">
      <c r="A94" s="26">
        <v>438</v>
      </c>
      <c r="B94" s="34" t="s">
        <v>77</v>
      </c>
      <c r="C94" s="50" t="s">
        <v>346</v>
      </c>
      <c r="D94" s="39">
        <v>911</v>
      </c>
      <c r="E94" s="39">
        <v>1220.6666666666667</v>
      </c>
      <c r="F94" s="48">
        <v>2</v>
      </c>
      <c r="G94" s="77"/>
      <c r="H94" s="80">
        <v>2</v>
      </c>
      <c r="I94" s="72">
        <f>F94-H94</f>
        <v>0</v>
      </c>
    </row>
    <row r="95" spans="1:9" ht="25.5" x14ac:dyDescent="0.2">
      <c r="A95" s="26">
        <v>439</v>
      </c>
      <c r="B95" s="34" t="s">
        <v>78</v>
      </c>
      <c r="C95" s="50" t="s">
        <v>346</v>
      </c>
      <c r="D95" s="39"/>
      <c r="E95" s="39"/>
      <c r="F95" s="48"/>
      <c r="G95" s="79" t="s">
        <v>444</v>
      </c>
      <c r="H95" s="80"/>
      <c r="I95" s="72"/>
    </row>
    <row r="96" spans="1:9" x14ac:dyDescent="0.2">
      <c r="A96" s="26">
        <v>441</v>
      </c>
      <c r="B96" s="47" t="s">
        <v>356</v>
      </c>
      <c r="C96" s="49" t="s">
        <v>346</v>
      </c>
      <c r="D96" s="39">
        <v>711</v>
      </c>
      <c r="E96" s="39">
        <v>917</v>
      </c>
      <c r="F96" s="48">
        <v>1</v>
      </c>
      <c r="G96" s="77"/>
      <c r="H96" s="78">
        <v>1</v>
      </c>
      <c r="I96" s="72">
        <f>F96-H96</f>
        <v>0</v>
      </c>
    </row>
    <row r="97" spans="1:9" x14ac:dyDescent="0.2">
      <c r="A97" s="26">
        <v>442</v>
      </c>
      <c r="B97" s="47" t="s">
        <v>358</v>
      </c>
      <c r="C97" s="49" t="s">
        <v>346</v>
      </c>
      <c r="D97" s="39">
        <v>158</v>
      </c>
      <c r="E97" s="39">
        <v>193.66666666666666</v>
      </c>
      <c r="F97" s="48">
        <v>1</v>
      </c>
      <c r="G97" s="77"/>
      <c r="H97" s="78">
        <v>1</v>
      </c>
      <c r="I97" s="72">
        <f>F97-H97</f>
        <v>0</v>
      </c>
    </row>
    <row r="98" spans="1:9" x14ac:dyDescent="0.2">
      <c r="A98" s="26">
        <v>443</v>
      </c>
      <c r="B98" s="47" t="s">
        <v>364</v>
      </c>
      <c r="C98" s="49" t="s">
        <v>346</v>
      </c>
      <c r="D98" s="39">
        <v>3058</v>
      </c>
      <c r="E98" s="39">
        <v>5154.666666666667</v>
      </c>
      <c r="F98" s="48">
        <v>3</v>
      </c>
      <c r="G98" s="77"/>
      <c r="H98" s="78">
        <v>3</v>
      </c>
      <c r="I98" s="72">
        <f>F98-H98</f>
        <v>0</v>
      </c>
    </row>
    <row r="99" spans="1:9" x14ac:dyDescent="0.2">
      <c r="A99" s="26">
        <v>444</v>
      </c>
      <c r="B99" s="47" t="s">
        <v>79</v>
      </c>
      <c r="C99" s="49" t="s">
        <v>346</v>
      </c>
      <c r="D99" s="39">
        <v>1283</v>
      </c>
      <c r="E99" s="39">
        <v>1950.3333333333333</v>
      </c>
      <c r="F99" s="48">
        <v>2</v>
      </c>
      <c r="G99" s="77"/>
      <c r="H99" s="78">
        <v>2</v>
      </c>
      <c r="I99" s="72">
        <f>F99-H99</f>
        <v>0</v>
      </c>
    </row>
    <row r="100" spans="1:9" x14ac:dyDescent="0.2">
      <c r="A100" s="26">
        <v>445</v>
      </c>
      <c r="B100" s="47" t="s">
        <v>80</v>
      </c>
      <c r="C100" s="49" t="s">
        <v>346</v>
      </c>
      <c r="D100" s="39">
        <v>882</v>
      </c>
      <c r="E100" s="39">
        <v>1252.6666666666667</v>
      </c>
      <c r="F100" s="48">
        <v>2</v>
      </c>
      <c r="G100" s="77"/>
      <c r="H100" s="78">
        <v>2</v>
      </c>
      <c r="I100" s="72">
        <f>F100-H100</f>
        <v>0</v>
      </c>
    </row>
    <row r="101" spans="1:9" x14ac:dyDescent="0.2">
      <c r="A101" s="26">
        <v>446</v>
      </c>
      <c r="B101" s="47" t="s">
        <v>81</v>
      </c>
      <c r="C101" s="49" t="s">
        <v>346</v>
      </c>
      <c r="D101" s="39">
        <v>3214</v>
      </c>
      <c r="E101" s="39">
        <v>4470.333333333333</v>
      </c>
      <c r="F101" s="48">
        <v>3</v>
      </c>
      <c r="G101" s="77"/>
      <c r="H101" s="78">
        <v>3</v>
      </c>
      <c r="I101" s="72">
        <f>F101-H101</f>
        <v>0</v>
      </c>
    </row>
    <row r="102" spans="1:9" ht="25.5" x14ac:dyDescent="0.2">
      <c r="A102" s="26">
        <v>447</v>
      </c>
      <c r="B102" s="47" t="s">
        <v>82</v>
      </c>
      <c r="C102" s="49" t="s">
        <v>346</v>
      </c>
      <c r="D102" s="39"/>
      <c r="E102" s="39"/>
      <c r="F102" s="48"/>
      <c r="G102" s="79" t="s">
        <v>445</v>
      </c>
      <c r="H102" s="78"/>
      <c r="I102" s="72"/>
    </row>
    <row r="103" spans="1:9" x14ac:dyDescent="0.2">
      <c r="A103" s="26">
        <v>448</v>
      </c>
      <c r="B103" s="47" t="s">
        <v>83</v>
      </c>
      <c r="C103" s="49" t="s">
        <v>346</v>
      </c>
      <c r="D103" s="39">
        <v>654</v>
      </c>
      <c r="E103" s="39">
        <v>923.66666666666663</v>
      </c>
      <c r="F103" s="48">
        <v>1</v>
      </c>
      <c r="G103" s="77"/>
      <c r="H103" s="78">
        <v>1</v>
      </c>
      <c r="I103" s="72">
        <f>F103-H103</f>
        <v>0</v>
      </c>
    </row>
    <row r="104" spans="1:9" x14ac:dyDescent="0.2">
      <c r="A104" s="26">
        <v>449</v>
      </c>
      <c r="B104" s="34" t="s">
        <v>385</v>
      </c>
      <c r="C104" s="50" t="s">
        <v>346</v>
      </c>
      <c r="D104" s="39">
        <v>617</v>
      </c>
      <c r="E104" s="39">
        <v>818.33333333333337</v>
      </c>
      <c r="F104" s="48">
        <v>1</v>
      </c>
      <c r="G104" s="79" t="s">
        <v>439</v>
      </c>
      <c r="H104" s="80">
        <v>1</v>
      </c>
      <c r="I104" s="72">
        <f>F104-H104</f>
        <v>0</v>
      </c>
    </row>
    <row r="105" spans="1:9" x14ac:dyDescent="0.2">
      <c r="A105" s="26">
        <v>450</v>
      </c>
      <c r="B105" s="34" t="s">
        <v>387</v>
      </c>
      <c r="C105" s="50" t="s">
        <v>346</v>
      </c>
      <c r="D105" s="39">
        <v>1315</v>
      </c>
      <c r="E105" s="39">
        <v>1918.3333333333333</v>
      </c>
      <c r="F105" s="48">
        <v>2</v>
      </c>
      <c r="G105" s="79" t="s">
        <v>465</v>
      </c>
      <c r="H105" s="80">
        <v>2</v>
      </c>
      <c r="I105" s="72">
        <f>F105-H105</f>
        <v>0</v>
      </c>
    </row>
    <row r="106" spans="1:9" x14ac:dyDescent="0.2">
      <c r="A106" s="26">
        <v>491</v>
      </c>
      <c r="B106" s="47" t="s">
        <v>84</v>
      </c>
      <c r="C106" s="49" t="s">
        <v>346</v>
      </c>
      <c r="D106" s="39">
        <v>417</v>
      </c>
      <c r="E106" s="39">
        <v>591.66666666666663</v>
      </c>
      <c r="F106" s="48">
        <v>1</v>
      </c>
      <c r="G106" s="77"/>
      <c r="H106" s="78">
        <v>1</v>
      </c>
      <c r="I106" s="72">
        <f>F106-H106</f>
        <v>0</v>
      </c>
    </row>
    <row r="107" spans="1:9" x14ac:dyDescent="0.2">
      <c r="A107" s="26">
        <v>492</v>
      </c>
      <c r="B107" s="47" t="s">
        <v>85</v>
      </c>
      <c r="C107" s="49" t="s">
        <v>346</v>
      </c>
      <c r="D107" s="39">
        <v>977</v>
      </c>
      <c r="E107" s="39">
        <v>1435.6666666666667</v>
      </c>
      <c r="F107" s="48">
        <v>2</v>
      </c>
      <c r="G107" s="77"/>
      <c r="H107" s="78">
        <v>2</v>
      </c>
      <c r="I107" s="72">
        <f>F107-H107</f>
        <v>0</v>
      </c>
    </row>
    <row r="108" spans="1:9" x14ac:dyDescent="0.2">
      <c r="A108" s="26">
        <v>493</v>
      </c>
      <c r="B108" s="47" t="s">
        <v>86</v>
      </c>
      <c r="C108" s="49" t="s">
        <v>346</v>
      </c>
      <c r="D108" s="39">
        <v>337</v>
      </c>
      <c r="E108" s="39">
        <v>574.33333333333337</v>
      </c>
      <c r="F108" s="48">
        <v>1</v>
      </c>
      <c r="G108" s="77"/>
      <c r="H108" s="78">
        <v>1</v>
      </c>
      <c r="I108" s="72">
        <f>F108-H108</f>
        <v>0</v>
      </c>
    </row>
    <row r="109" spans="1:9" x14ac:dyDescent="0.2">
      <c r="A109" s="26">
        <v>494</v>
      </c>
      <c r="B109" s="47" t="s">
        <v>87</v>
      </c>
      <c r="C109" s="49" t="s">
        <v>346</v>
      </c>
      <c r="D109" s="39">
        <v>591</v>
      </c>
      <c r="E109" s="39">
        <v>809.33333333333337</v>
      </c>
      <c r="F109" s="48">
        <v>1</v>
      </c>
      <c r="G109" s="77"/>
      <c r="H109" s="78">
        <v>1</v>
      </c>
      <c r="I109" s="72">
        <f>F109-H109</f>
        <v>0</v>
      </c>
    </row>
    <row r="110" spans="1:9" x14ac:dyDescent="0.2">
      <c r="A110" s="26">
        <v>495</v>
      </c>
      <c r="B110" s="47" t="s">
        <v>88</v>
      </c>
      <c r="C110" s="49" t="s">
        <v>346</v>
      </c>
      <c r="D110" s="39">
        <v>646</v>
      </c>
      <c r="E110" s="39">
        <v>919.33333333333337</v>
      </c>
      <c r="F110" s="48">
        <v>1</v>
      </c>
      <c r="G110" s="77"/>
      <c r="H110" s="78">
        <v>1</v>
      </c>
      <c r="I110" s="72">
        <f>F110-H110</f>
        <v>0</v>
      </c>
    </row>
    <row r="111" spans="1:9" x14ac:dyDescent="0.2">
      <c r="A111" s="26">
        <v>496</v>
      </c>
      <c r="B111" s="47" t="s">
        <v>89</v>
      </c>
      <c r="C111" s="49" t="s">
        <v>346</v>
      </c>
      <c r="D111" s="39">
        <v>2357</v>
      </c>
      <c r="E111" s="39">
        <v>3530.6666666666665</v>
      </c>
      <c r="F111" s="48">
        <v>2</v>
      </c>
      <c r="G111" s="77"/>
      <c r="H111" s="78">
        <v>2</v>
      </c>
      <c r="I111" s="72">
        <f>F111-H111</f>
        <v>0</v>
      </c>
    </row>
    <row r="112" spans="1:9" x14ac:dyDescent="0.2">
      <c r="A112" s="52">
        <v>497</v>
      </c>
      <c r="B112" s="53" t="s">
        <v>90</v>
      </c>
      <c r="C112" s="49" t="s">
        <v>346</v>
      </c>
      <c r="D112" s="39">
        <v>432</v>
      </c>
      <c r="E112" s="39">
        <v>543.33333333333337</v>
      </c>
      <c r="F112" s="48">
        <v>1</v>
      </c>
      <c r="G112" s="77"/>
      <c r="H112" s="78">
        <v>1</v>
      </c>
      <c r="I112" s="72">
        <f>F112-H112</f>
        <v>0</v>
      </c>
    </row>
    <row r="113" spans="1:9" ht="12" customHeight="1" x14ac:dyDescent="0.2">
      <c r="A113" s="26">
        <v>498</v>
      </c>
      <c r="B113" s="47" t="s">
        <v>91</v>
      </c>
      <c r="C113" s="49" t="s">
        <v>346</v>
      </c>
      <c r="D113" s="39">
        <v>810</v>
      </c>
      <c r="E113" s="39">
        <v>1403.6666666666667</v>
      </c>
      <c r="F113" s="48">
        <v>2</v>
      </c>
      <c r="G113" s="77"/>
      <c r="H113" s="78">
        <v>2</v>
      </c>
      <c r="I113" s="72">
        <f>F113-H113</f>
        <v>0</v>
      </c>
    </row>
    <row r="114" spans="1:9" x14ac:dyDescent="0.2">
      <c r="A114" s="26">
        <v>499</v>
      </c>
      <c r="B114" s="47" t="s">
        <v>92</v>
      </c>
      <c r="C114" s="49" t="s">
        <v>346</v>
      </c>
      <c r="D114" s="39">
        <v>458</v>
      </c>
      <c r="E114" s="39">
        <v>570.66666666666663</v>
      </c>
      <c r="F114" s="48">
        <v>1</v>
      </c>
      <c r="G114" s="77"/>
      <c r="H114" s="78">
        <v>1</v>
      </c>
      <c r="I114" s="72">
        <f>F114-H114</f>
        <v>0</v>
      </c>
    </row>
    <row r="115" spans="1:9" x14ac:dyDescent="0.2">
      <c r="A115" s="26">
        <v>500</v>
      </c>
      <c r="B115" s="47" t="s">
        <v>93</v>
      </c>
      <c r="C115" s="49" t="s">
        <v>346</v>
      </c>
      <c r="D115" s="39">
        <v>307</v>
      </c>
      <c r="E115" s="39">
        <v>442.33333333333331</v>
      </c>
      <c r="F115" s="48">
        <v>1</v>
      </c>
      <c r="G115" s="77"/>
      <c r="H115" s="78">
        <v>1</v>
      </c>
      <c r="I115" s="72">
        <f>F115-H115</f>
        <v>0</v>
      </c>
    </row>
    <row r="116" spans="1:9" x14ac:dyDescent="0.2">
      <c r="A116" s="26">
        <v>501</v>
      </c>
      <c r="B116" s="47" t="s">
        <v>94</v>
      </c>
      <c r="C116" s="49" t="s">
        <v>346</v>
      </c>
      <c r="D116" s="39">
        <v>302</v>
      </c>
      <c r="E116" s="39">
        <v>449.33333333333331</v>
      </c>
      <c r="F116" s="48">
        <v>1</v>
      </c>
      <c r="G116" s="77"/>
      <c r="H116" s="78">
        <v>1</v>
      </c>
      <c r="I116" s="72">
        <f>F116-H116</f>
        <v>0</v>
      </c>
    </row>
    <row r="117" spans="1:9" x14ac:dyDescent="0.2">
      <c r="A117" s="26">
        <v>502</v>
      </c>
      <c r="B117" s="47" t="s">
        <v>95</v>
      </c>
      <c r="C117" s="49" t="s">
        <v>346</v>
      </c>
      <c r="D117" s="39">
        <v>677</v>
      </c>
      <c r="E117" s="39">
        <v>863.66666666666663</v>
      </c>
      <c r="F117" s="48">
        <v>1</v>
      </c>
      <c r="G117" s="77"/>
      <c r="H117" s="78">
        <v>1</v>
      </c>
      <c r="I117" s="72">
        <f>F117-H117</f>
        <v>0</v>
      </c>
    </row>
    <row r="118" spans="1:9" x14ac:dyDescent="0.2">
      <c r="A118" s="26">
        <v>532</v>
      </c>
      <c r="B118" s="47" t="s">
        <v>262</v>
      </c>
      <c r="C118" s="49" t="s">
        <v>346</v>
      </c>
      <c r="D118" s="39"/>
      <c r="E118" s="39"/>
      <c r="F118" s="48"/>
      <c r="G118" s="72" t="s">
        <v>461</v>
      </c>
      <c r="H118" s="78"/>
      <c r="I118" s="72"/>
    </row>
    <row r="119" spans="1:9" ht="14.25" customHeight="1" x14ac:dyDescent="0.2">
      <c r="A119" s="26">
        <v>533</v>
      </c>
      <c r="B119" s="47" t="s">
        <v>263</v>
      </c>
      <c r="C119" s="49" t="s">
        <v>347</v>
      </c>
      <c r="D119" s="39">
        <v>2527</v>
      </c>
      <c r="E119" s="39">
        <v>3240</v>
      </c>
      <c r="F119" s="48">
        <v>2</v>
      </c>
      <c r="G119" s="77"/>
      <c r="H119" s="78">
        <v>2</v>
      </c>
      <c r="I119" s="72">
        <f>F119-H119</f>
        <v>0</v>
      </c>
    </row>
    <row r="120" spans="1:9" ht="42.75" customHeight="1" x14ac:dyDescent="0.2">
      <c r="A120" s="26">
        <v>534</v>
      </c>
      <c r="B120" s="47" t="s">
        <v>264</v>
      </c>
      <c r="C120" s="49" t="s">
        <v>457</v>
      </c>
      <c r="D120" s="39"/>
      <c r="E120" s="39"/>
      <c r="F120" s="48"/>
      <c r="G120" s="79" t="s">
        <v>406</v>
      </c>
      <c r="H120" s="78"/>
      <c r="I120" s="72"/>
    </row>
    <row r="121" spans="1:9" x14ac:dyDescent="0.2">
      <c r="A121" s="26">
        <v>535</v>
      </c>
      <c r="B121" s="47" t="s">
        <v>367</v>
      </c>
      <c r="C121" s="49" t="s">
        <v>457</v>
      </c>
      <c r="D121" s="39"/>
      <c r="E121" s="39">
        <v>80.666666666666671</v>
      </c>
      <c r="F121" s="48">
        <v>1</v>
      </c>
      <c r="G121" s="72" t="s">
        <v>407</v>
      </c>
      <c r="H121" s="78">
        <v>1</v>
      </c>
      <c r="I121" s="72">
        <f>F121-H121</f>
        <v>0</v>
      </c>
    </row>
    <row r="122" spans="1:9" x14ac:dyDescent="0.2">
      <c r="A122" s="26">
        <v>536</v>
      </c>
      <c r="B122" s="47" t="s">
        <v>265</v>
      </c>
      <c r="C122" s="49" t="s">
        <v>457</v>
      </c>
      <c r="D122" s="39">
        <v>162</v>
      </c>
      <c r="E122" s="39">
        <v>202.66666666666666</v>
      </c>
      <c r="F122" s="48">
        <v>1</v>
      </c>
      <c r="G122" s="77"/>
      <c r="H122" s="78">
        <v>1</v>
      </c>
      <c r="I122" s="72">
        <f>F122-H122</f>
        <v>0</v>
      </c>
    </row>
    <row r="123" spans="1:9" ht="45" customHeight="1" x14ac:dyDescent="0.2">
      <c r="A123" s="26">
        <v>537</v>
      </c>
      <c r="B123" s="47" t="s">
        <v>266</v>
      </c>
      <c r="C123" s="49" t="s">
        <v>457</v>
      </c>
      <c r="D123" s="39"/>
      <c r="E123" s="39"/>
      <c r="F123" s="48"/>
      <c r="G123" s="81" t="s">
        <v>408</v>
      </c>
      <c r="H123" s="78"/>
      <c r="I123" s="72"/>
    </row>
    <row r="124" spans="1:9" ht="38.25" customHeight="1" x14ac:dyDescent="0.2">
      <c r="A124" s="26">
        <v>538</v>
      </c>
      <c r="B124" s="47" t="s">
        <v>267</v>
      </c>
      <c r="C124" s="49" t="s">
        <v>457</v>
      </c>
      <c r="D124" s="39">
        <v>3891</v>
      </c>
      <c r="E124" s="39">
        <v>4998.666666666667</v>
      </c>
      <c r="F124" s="48">
        <v>3</v>
      </c>
      <c r="G124" s="81" t="s">
        <v>409</v>
      </c>
      <c r="H124" s="78">
        <v>3</v>
      </c>
      <c r="I124" s="72">
        <f>F124-H124</f>
        <v>0</v>
      </c>
    </row>
    <row r="125" spans="1:9" ht="39" customHeight="1" x14ac:dyDescent="0.2">
      <c r="A125" s="26">
        <v>539</v>
      </c>
      <c r="B125" s="47" t="s">
        <v>268</v>
      </c>
      <c r="C125" s="49" t="s">
        <v>457</v>
      </c>
      <c r="D125" s="39"/>
      <c r="E125" s="39"/>
      <c r="F125" s="48"/>
      <c r="G125" s="81" t="s">
        <v>466</v>
      </c>
      <c r="H125" s="78"/>
      <c r="I125" s="72"/>
    </row>
    <row r="126" spans="1:9" ht="25.5" x14ac:dyDescent="0.2">
      <c r="A126" s="26">
        <v>540</v>
      </c>
      <c r="B126" s="47" t="s">
        <v>269</v>
      </c>
      <c r="C126" s="49" t="s">
        <v>457</v>
      </c>
      <c r="D126" s="39">
        <v>4274</v>
      </c>
      <c r="E126" s="39">
        <v>5610.666666666667</v>
      </c>
      <c r="F126" s="48">
        <v>3</v>
      </c>
      <c r="G126" s="79" t="s">
        <v>433</v>
      </c>
      <c r="H126" s="78">
        <v>3</v>
      </c>
      <c r="I126" s="72">
        <f>F126-H126</f>
        <v>0</v>
      </c>
    </row>
    <row r="127" spans="1:9" x14ac:dyDescent="0.2">
      <c r="A127" s="26">
        <v>541</v>
      </c>
      <c r="B127" s="47" t="s">
        <v>270</v>
      </c>
      <c r="C127" s="49" t="s">
        <v>457</v>
      </c>
      <c r="D127" s="39">
        <v>339</v>
      </c>
      <c r="E127" s="39">
        <v>424.66666666666669</v>
      </c>
      <c r="F127" s="48">
        <v>1</v>
      </c>
      <c r="G127" s="77"/>
      <c r="H127" s="78">
        <v>1</v>
      </c>
      <c r="I127" s="72">
        <f>F127-H127</f>
        <v>0</v>
      </c>
    </row>
    <row r="128" spans="1:9" ht="38.25" x14ac:dyDescent="0.2">
      <c r="A128" s="26">
        <v>542</v>
      </c>
      <c r="B128" s="47" t="s">
        <v>271</v>
      </c>
      <c r="C128" s="49" t="s">
        <v>457</v>
      </c>
      <c r="D128" s="39"/>
      <c r="E128" s="39"/>
      <c r="F128" s="48"/>
      <c r="G128" s="81" t="s">
        <v>410</v>
      </c>
      <c r="H128" s="78"/>
      <c r="I128" s="72"/>
    </row>
    <row r="129" spans="1:9" x14ac:dyDescent="0.2">
      <c r="A129" s="26">
        <v>543</v>
      </c>
      <c r="B129" s="47" t="s">
        <v>272</v>
      </c>
      <c r="C129" s="49" t="s">
        <v>457</v>
      </c>
      <c r="D129" s="39">
        <v>455</v>
      </c>
      <c r="E129" s="39">
        <v>569.66666666666663</v>
      </c>
      <c r="F129" s="48">
        <v>1</v>
      </c>
      <c r="G129" s="77"/>
      <c r="H129" s="78">
        <v>1</v>
      </c>
      <c r="I129" s="72">
        <f>F129-H129</f>
        <v>0</v>
      </c>
    </row>
    <row r="130" spans="1:9" x14ac:dyDescent="0.2">
      <c r="A130" s="26">
        <v>544</v>
      </c>
      <c r="B130" s="47" t="s">
        <v>273</v>
      </c>
      <c r="C130" s="49" t="s">
        <v>457</v>
      </c>
      <c r="D130" s="39">
        <v>2786</v>
      </c>
      <c r="E130" s="39">
        <v>4027</v>
      </c>
      <c r="F130" s="48">
        <v>3</v>
      </c>
      <c r="G130" s="77"/>
      <c r="H130" s="78">
        <v>2</v>
      </c>
      <c r="I130" s="72">
        <f>F130-H130</f>
        <v>1</v>
      </c>
    </row>
    <row r="131" spans="1:9" ht="38.25" x14ac:dyDescent="0.2">
      <c r="A131" s="26">
        <v>545</v>
      </c>
      <c r="B131" s="47" t="s">
        <v>274</v>
      </c>
      <c r="C131" s="49" t="s">
        <v>457</v>
      </c>
      <c r="D131" s="39"/>
      <c r="E131" s="39"/>
      <c r="F131" s="48"/>
      <c r="G131" s="81" t="s">
        <v>467</v>
      </c>
      <c r="H131" s="78"/>
      <c r="I131" s="72"/>
    </row>
    <row r="132" spans="1:9" x14ac:dyDescent="0.2">
      <c r="A132" s="26">
        <v>546</v>
      </c>
      <c r="B132" s="47" t="s">
        <v>275</v>
      </c>
      <c r="C132" s="49" t="s">
        <v>457</v>
      </c>
      <c r="D132" s="39">
        <v>6974</v>
      </c>
      <c r="E132" s="39">
        <v>9973</v>
      </c>
      <c r="F132" s="48">
        <v>4</v>
      </c>
      <c r="G132" s="77"/>
      <c r="H132" s="78">
        <v>4</v>
      </c>
      <c r="I132" s="72">
        <f>F132-H132</f>
        <v>0</v>
      </c>
    </row>
    <row r="133" spans="1:9" x14ac:dyDescent="0.2">
      <c r="A133" s="26">
        <v>547</v>
      </c>
      <c r="B133" s="47" t="s">
        <v>276</v>
      </c>
      <c r="C133" s="49" t="s">
        <v>457</v>
      </c>
      <c r="D133" s="39"/>
      <c r="E133" s="39"/>
      <c r="F133" s="48"/>
      <c r="G133" s="72" t="s">
        <v>411</v>
      </c>
      <c r="H133" s="78"/>
      <c r="I133" s="72"/>
    </row>
    <row r="134" spans="1:9" x14ac:dyDescent="0.2">
      <c r="A134" s="26">
        <v>548</v>
      </c>
      <c r="B134" s="47" t="s">
        <v>96</v>
      </c>
      <c r="C134" s="49" t="s">
        <v>346</v>
      </c>
      <c r="D134" s="39"/>
      <c r="E134" s="39"/>
      <c r="F134" s="48"/>
      <c r="G134" s="72" t="s">
        <v>412</v>
      </c>
      <c r="H134" s="78"/>
      <c r="I134" s="72"/>
    </row>
    <row r="135" spans="1:9" ht="42" customHeight="1" x14ac:dyDescent="0.2">
      <c r="A135" s="26">
        <v>549</v>
      </c>
      <c r="B135" s="47" t="s">
        <v>277</v>
      </c>
      <c r="C135" s="49" t="s">
        <v>457</v>
      </c>
      <c r="D135" s="39"/>
      <c r="E135" s="39"/>
      <c r="F135" s="48"/>
      <c r="G135" s="81" t="s">
        <v>413</v>
      </c>
      <c r="H135" s="78"/>
      <c r="I135" s="72"/>
    </row>
    <row r="136" spans="1:9" x14ac:dyDescent="0.2">
      <c r="A136" s="26">
        <v>550</v>
      </c>
      <c r="B136" s="47" t="s">
        <v>278</v>
      </c>
      <c r="C136" s="49" t="s">
        <v>457</v>
      </c>
      <c r="D136" s="39"/>
      <c r="E136" s="39"/>
      <c r="F136" s="48"/>
      <c r="G136" s="72" t="s">
        <v>414</v>
      </c>
      <c r="H136" s="78"/>
      <c r="I136" s="72"/>
    </row>
    <row r="137" spans="1:9" x14ac:dyDescent="0.2">
      <c r="A137" s="26">
        <v>551</v>
      </c>
      <c r="B137" s="47" t="s">
        <v>365</v>
      </c>
      <c r="C137" s="49" t="s">
        <v>457</v>
      </c>
      <c r="D137" s="39">
        <v>4170</v>
      </c>
      <c r="E137" s="47">
        <v>6209</v>
      </c>
      <c r="F137" s="48">
        <v>3</v>
      </c>
      <c r="G137" s="77"/>
      <c r="H137" s="78">
        <v>3</v>
      </c>
      <c r="I137" s="72">
        <f>F137-H137</f>
        <v>0</v>
      </c>
    </row>
    <row r="138" spans="1:9" x14ac:dyDescent="0.2">
      <c r="A138" s="26">
        <v>552</v>
      </c>
      <c r="B138" s="47" t="s">
        <v>209</v>
      </c>
      <c r="C138" s="49" t="s">
        <v>347</v>
      </c>
      <c r="D138" s="39">
        <v>3328</v>
      </c>
      <c r="E138" s="39">
        <v>4288.333333333333</v>
      </c>
      <c r="F138" s="48">
        <v>3</v>
      </c>
      <c r="G138" s="77"/>
      <c r="H138" s="78">
        <v>3</v>
      </c>
      <c r="I138" s="72">
        <f>F138-H138</f>
        <v>0</v>
      </c>
    </row>
    <row r="139" spans="1:9" x14ac:dyDescent="0.2">
      <c r="A139" s="26">
        <v>553</v>
      </c>
      <c r="B139" s="47" t="s">
        <v>279</v>
      </c>
      <c r="C139" s="49" t="s">
        <v>457</v>
      </c>
      <c r="D139" s="39">
        <v>159</v>
      </c>
      <c r="E139" s="39">
        <v>98.333333333333329</v>
      </c>
      <c r="F139" s="48">
        <v>1</v>
      </c>
      <c r="G139" s="72" t="s">
        <v>437</v>
      </c>
      <c r="H139" s="78">
        <v>1</v>
      </c>
      <c r="I139" s="72">
        <f>F139-H139</f>
        <v>0</v>
      </c>
    </row>
    <row r="140" spans="1:9" x14ac:dyDescent="0.2">
      <c r="A140" s="26">
        <v>554</v>
      </c>
      <c r="B140" s="47" t="s">
        <v>210</v>
      </c>
      <c r="C140" s="49" t="s">
        <v>347</v>
      </c>
      <c r="D140" s="39">
        <v>721</v>
      </c>
      <c r="E140" s="39">
        <v>917</v>
      </c>
      <c r="F140" s="48">
        <v>1</v>
      </c>
      <c r="G140" s="77"/>
      <c r="H140" s="78">
        <v>1</v>
      </c>
      <c r="I140" s="72">
        <f>F140-H140</f>
        <v>0</v>
      </c>
    </row>
    <row r="141" spans="1:9" ht="32.25" customHeight="1" x14ac:dyDescent="0.2">
      <c r="A141" s="26">
        <v>555</v>
      </c>
      <c r="B141" s="47" t="s">
        <v>280</v>
      </c>
      <c r="C141" s="49" t="s">
        <v>457</v>
      </c>
      <c r="D141" s="39"/>
      <c r="E141" s="39"/>
      <c r="F141" s="48"/>
      <c r="G141" s="79" t="s">
        <v>415</v>
      </c>
      <c r="H141" s="78"/>
      <c r="I141" s="72"/>
    </row>
    <row r="142" spans="1:9" x14ac:dyDescent="0.2">
      <c r="A142" s="26">
        <v>556</v>
      </c>
      <c r="B142" s="47" t="s">
        <v>211</v>
      </c>
      <c r="C142" s="49" t="s">
        <v>347</v>
      </c>
      <c r="D142" s="39">
        <v>257</v>
      </c>
      <c r="E142" s="39">
        <v>318.66666666666669</v>
      </c>
      <c r="F142" s="48">
        <v>1</v>
      </c>
      <c r="G142" s="77"/>
      <c r="H142" s="78">
        <v>1</v>
      </c>
      <c r="I142" s="72">
        <f>F142-H142</f>
        <v>0</v>
      </c>
    </row>
    <row r="143" spans="1:9" x14ac:dyDescent="0.2">
      <c r="A143" s="26">
        <v>557</v>
      </c>
      <c r="B143" s="47" t="s">
        <v>281</v>
      </c>
      <c r="C143" s="49" t="s">
        <v>457</v>
      </c>
      <c r="D143" s="39">
        <v>451</v>
      </c>
      <c r="E143" s="39">
        <v>573.66666666666663</v>
      </c>
      <c r="F143" s="48">
        <v>1</v>
      </c>
      <c r="G143" s="77"/>
      <c r="H143" s="78">
        <v>1</v>
      </c>
      <c r="I143" s="72">
        <f>F143-H143</f>
        <v>0</v>
      </c>
    </row>
    <row r="144" spans="1:9" x14ac:dyDescent="0.2">
      <c r="A144" s="26">
        <v>561</v>
      </c>
      <c r="B144" s="47" t="s">
        <v>0</v>
      </c>
      <c r="C144" s="49" t="s">
        <v>459</v>
      </c>
      <c r="D144" s="39">
        <v>2681</v>
      </c>
      <c r="E144" s="39">
        <v>3425</v>
      </c>
      <c r="F144" s="48">
        <v>2</v>
      </c>
      <c r="G144" s="77"/>
      <c r="H144" s="78">
        <v>2</v>
      </c>
      <c r="I144" s="72">
        <f>F144-H144</f>
        <v>0</v>
      </c>
    </row>
    <row r="145" spans="1:9" x14ac:dyDescent="0.2">
      <c r="A145" s="26">
        <v>562</v>
      </c>
      <c r="B145" s="47" t="s">
        <v>2</v>
      </c>
      <c r="C145" s="49" t="s">
        <v>459</v>
      </c>
      <c r="D145" s="39">
        <v>1724</v>
      </c>
      <c r="E145" s="39">
        <v>2226</v>
      </c>
      <c r="F145" s="48">
        <v>2</v>
      </c>
      <c r="G145" s="77"/>
      <c r="H145" s="78">
        <v>2</v>
      </c>
      <c r="I145" s="72">
        <f>F145-H145</f>
        <v>0</v>
      </c>
    </row>
    <row r="146" spans="1:9" x14ac:dyDescent="0.2">
      <c r="A146" s="26">
        <v>563</v>
      </c>
      <c r="B146" s="47" t="s">
        <v>1</v>
      </c>
      <c r="C146" s="49" t="s">
        <v>459</v>
      </c>
      <c r="D146" s="39">
        <v>5351</v>
      </c>
      <c r="E146" s="39">
        <v>6827.333333333333</v>
      </c>
      <c r="F146" s="48">
        <v>3</v>
      </c>
      <c r="G146" s="77"/>
      <c r="H146" s="78">
        <v>3</v>
      </c>
      <c r="I146" s="72">
        <f>F146-H146</f>
        <v>0</v>
      </c>
    </row>
    <row r="147" spans="1:9" x14ac:dyDescent="0.2">
      <c r="A147" s="26">
        <v>564</v>
      </c>
      <c r="B147" s="47" t="s">
        <v>3</v>
      </c>
      <c r="C147" s="49" t="s">
        <v>459</v>
      </c>
      <c r="D147" s="39">
        <v>629</v>
      </c>
      <c r="E147" s="39">
        <v>788.33333333333337</v>
      </c>
      <c r="F147" s="48">
        <v>1</v>
      </c>
      <c r="G147" s="77"/>
      <c r="H147" s="78">
        <v>1</v>
      </c>
      <c r="I147" s="72">
        <f>F147-H147</f>
        <v>0</v>
      </c>
    </row>
    <row r="148" spans="1:9" x14ac:dyDescent="0.2">
      <c r="A148" s="26">
        <v>565</v>
      </c>
      <c r="B148" s="47" t="s">
        <v>4</v>
      </c>
      <c r="C148" s="49" t="s">
        <v>459</v>
      </c>
      <c r="D148" s="39">
        <v>902</v>
      </c>
      <c r="E148" s="39">
        <v>1322.6666666666667</v>
      </c>
      <c r="F148" s="48">
        <v>2</v>
      </c>
      <c r="G148" s="77"/>
      <c r="H148" s="78">
        <v>2</v>
      </c>
      <c r="I148" s="72">
        <f>F148-H148</f>
        <v>0</v>
      </c>
    </row>
    <row r="149" spans="1:9" x14ac:dyDescent="0.2">
      <c r="A149" s="26">
        <v>566</v>
      </c>
      <c r="B149" s="47" t="s">
        <v>5</v>
      </c>
      <c r="C149" s="49" t="s">
        <v>459</v>
      </c>
      <c r="D149" s="39">
        <v>905</v>
      </c>
      <c r="E149" s="39">
        <v>1127.6666666666667</v>
      </c>
      <c r="F149" s="48">
        <v>2</v>
      </c>
      <c r="G149" s="77"/>
      <c r="H149" s="78">
        <v>2</v>
      </c>
      <c r="I149" s="72">
        <f>F149-H149</f>
        <v>0</v>
      </c>
    </row>
    <row r="150" spans="1:9" x14ac:dyDescent="0.2">
      <c r="A150" s="26">
        <v>567</v>
      </c>
      <c r="B150" s="47" t="s">
        <v>361</v>
      </c>
      <c r="C150" s="49" t="s">
        <v>459</v>
      </c>
      <c r="D150" s="39">
        <v>2815</v>
      </c>
      <c r="E150" s="39">
        <v>3561.6666666666665</v>
      </c>
      <c r="F150" s="48">
        <v>2</v>
      </c>
      <c r="G150" s="77"/>
      <c r="H150" s="78">
        <v>2</v>
      </c>
      <c r="I150" s="72">
        <f>F150-H150</f>
        <v>0</v>
      </c>
    </row>
    <row r="151" spans="1:9" x14ac:dyDescent="0.2">
      <c r="A151" s="26">
        <v>571</v>
      </c>
      <c r="B151" s="47" t="s">
        <v>6</v>
      </c>
      <c r="C151" s="49" t="s">
        <v>460</v>
      </c>
      <c r="D151" s="39">
        <v>904</v>
      </c>
      <c r="E151" s="39">
        <v>1192.6666666666667</v>
      </c>
      <c r="F151" s="48">
        <v>2</v>
      </c>
      <c r="G151" s="77"/>
      <c r="H151" s="78">
        <v>2</v>
      </c>
      <c r="I151" s="72">
        <f>F151-H151</f>
        <v>0</v>
      </c>
    </row>
    <row r="152" spans="1:9" x14ac:dyDescent="0.2">
      <c r="A152" s="26">
        <v>572</v>
      </c>
      <c r="B152" s="47" t="s">
        <v>319</v>
      </c>
      <c r="C152" s="49" t="s">
        <v>460</v>
      </c>
      <c r="D152" s="39">
        <v>1941</v>
      </c>
      <c r="E152" s="39">
        <v>2519.6666666666665</v>
      </c>
      <c r="F152" s="48">
        <v>2</v>
      </c>
      <c r="G152" s="77"/>
      <c r="H152" s="78">
        <v>2</v>
      </c>
      <c r="I152" s="72">
        <f>F152-H152</f>
        <v>0</v>
      </c>
    </row>
    <row r="153" spans="1:9" x14ac:dyDescent="0.2">
      <c r="A153" s="26">
        <v>573</v>
      </c>
      <c r="B153" s="47" t="s">
        <v>320</v>
      </c>
      <c r="C153" s="49" t="s">
        <v>460</v>
      </c>
      <c r="D153" s="39">
        <v>2371</v>
      </c>
      <c r="E153" s="39">
        <v>3101.3333333333335</v>
      </c>
      <c r="F153" s="48">
        <v>2</v>
      </c>
      <c r="G153" s="77"/>
      <c r="H153" s="78">
        <v>2</v>
      </c>
      <c r="I153" s="72">
        <f>F153-H153</f>
        <v>0</v>
      </c>
    </row>
    <row r="154" spans="1:9" x14ac:dyDescent="0.2">
      <c r="A154" s="26">
        <v>574</v>
      </c>
      <c r="B154" s="47" t="s">
        <v>321</v>
      </c>
      <c r="C154" s="49" t="s">
        <v>460</v>
      </c>
      <c r="D154" s="39">
        <v>379</v>
      </c>
      <c r="E154" s="39">
        <v>485</v>
      </c>
      <c r="F154" s="48">
        <v>1</v>
      </c>
      <c r="G154" s="77"/>
      <c r="H154" s="78">
        <v>1</v>
      </c>
      <c r="I154" s="72">
        <f>F154-H154</f>
        <v>0</v>
      </c>
    </row>
    <row r="155" spans="1:9" x14ac:dyDescent="0.2">
      <c r="A155" s="26">
        <v>575</v>
      </c>
      <c r="B155" s="47" t="s">
        <v>322</v>
      </c>
      <c r="C155" s="49" t="s">
        <v>460</v>
      </c>
      <c r="D155" s="39">
        <v>303</v>
      </c>
      <c r="E155" s="39">
        <v>429.66666666666669</v>
      </c>
      <c r="F155" s="48">
        <v>1</v>
      </c>
      <c r="G155" s="77"/>
      <c r="H155" s="78">
        <v>1</v>
      </c>
      <c r="I155" s="72">
        <f>F155-H155</f>
        <v>0</v>
      </c>
    </row>
    <row r="156" spans="1:9" x14ac:dyDescent="0.2">
      <c r="A156" s="26">
        <v>576</v>
      </c>
      <c r="B156" s="47" t="s">
        <v>323</v>
      </c>
      <c r="C156" s="49" t="s">
        <v>460</v>
      </c>
      <c r="D156" s="39">
        <v>2681</v>
      </c>
      <c r="E156" s="39">
        <v>3956.3333333333335</v>
      </c>
      <c r="F156" s="48">
        <v>2</v>
      </c>
      <c r="G156" s="77"/>
      <c r="H156" s="78">
        <v>2</v>
      </c>
      <c r="I156" s="72">
        <f>F156-H156</f>
        <v>0</v>
      </c>
    </row>
    <row r="157" spans="1:9" x14ac:dyDescent="0.2">
      <c r="A157" s="26">
        <v>577</v>
      </c>
      <c r="B157" s="47" t="s">
        <v>324</v>
      </c>
      <c r="C157" s="49" t="s">
        <v>460</v>
      </c>
      <c r="D157" s="39">
        <v>320</v>
      </c>
      <c r="E157" s="39">
        <v>409</v>
      </c>
      <c r="F157" s="48">
        <v>1</v>
      </c>
      <c r="G157" s="77"/>
      <c r="H157" s="78">
        <v>1</v>
      </c>
      <c r="I157" s="72">
        <f>F157-H157</f>
        <v>0</v>
      </c>
    </row>
    <row r="158" spans="1:9" x14ac:dyDescent="0.2">
      <c r="A158" s="26">
        <v>578</v>
      </c>
      <c r="B158" s="47" t="s">
        <v>325</v>
      </c>
      <c r="C158" s="49" t="s">
        <v>460</v>
      </c>
      <c r="D158" s="39">
        <v>229</v>
      </c>
      <c r="E158" s="39">
        <v>330</v>
      </c>
      <c r="F158" s="48">
        <v>1</v>
      </c>
      <c r="G158" s="77"/>
      <c r="H158" s="78">
        <v>1</v>
      </c>
      <c r="I158" s="72">
        <f>F158-H158</f>
        <v>0</v>
      </c>
    </row>
    <row r="159" spans="1:9" x14ac:dyDescent="0.2">
      <c r="A159" s="26">
        <v>579</v>
      </c>
      <c r="B159" s="47" t="s">
        <v>326</v>
      </c>
      <c r="C159" s="49" t="s">
        <v>460</v>
      </c>
      <c r="D159" s="39">
        <v>515</v>
      </c>
      <c r="E159" s="39">
        <v>645.66666666666663</v>
      </c>
      <c r="F159" s="48">
        <v>1</v>
      </c>
      <c r="G159" s="77"/>
      <c r="H159" s="78">
        <v>1</v>
      </c>
      <c r="I159" s="72">
        <f>F159-H159</f>
        <v>0</v>
      </c>
    </row>
    <row r="160" spans="1:9" x14ac:dyDescent="0.2">
      <c r="A160" s="26">
        <v>580</v>
      </c>
      <c r="B160" s="47" t="s">
        <v>369</v>
      </c>
      <c r="C160" s="49" t="s">
        <v>460</v>
      </c>
      <c r="D160" s="39">
        <v>432</v>
      </c>
      <c r="E160" s="39">
        <v>532</v>
      </c>
      <c r="F160" s="48">
        <v>1</v>
      </c>
      <c r="G160" s="77"/>
      <c r="H160" s="78">
        <v>1</v>
      </c>
      <c r="I160" s="72">
        <f>F160-H160</f>
        <v>0</v>
      </c>
    </row>
    <row r="161" spans="1:9" x14ac:dyDescent="0.2">
      <c r="A161" s="26">
        <v>581</v>
      </c>
      <c r="B161" s="47" t="s">
        <v>327</v>
      </c>
      <c r="C161" s="49" t="s">
        <v>460</v>
      </c>
      <c r="D161" s="39">
        <v>3442</v>
      </c>
      <c r="E161" s="39">
        <v>5594.666666666667</v>
      </c>
      <c r="F161" s="48">
        <v>3</v>
      </c>
      <c r="G161" s="77"/>
      <c r="H161" s="78">
        <v>3</v>
      </c>
      <c r="I161" s="72">
        <f>F161-H161</f>
        <v>0</v>
      </c>
    </row>
    <row r="162" spans="1:9" x14ac:dyDescent="0.2">
      <c r="A162" s="26">
        <v>582</v>
      </c>
      <c r="B162" s="47" t="s">
        <v>328</v>
      </c>
      <c r="C162" s="49" t="s">
        <v>460</v>
      </c>
      <c r="D162" s="39">
        <v>343</v>
      </c>
      <c r="E162" s="39">
        <v>439.66666666666669</v>
      </c>
      <c r="F162" s="48">
        <v>1</v>
      </c>
      <c r="G162" s="77"/>
      <c r="H162" s="78">
        <v>1</v>
      </c>
      <c r="I162" s="72">
        <f>F162-H162</f>
        <v>0</v>
      </c>
    </row>
    <row r="163" spans="1:9" x14ac:dyDescent="0.2">
      <c r="A163" s="26">
        <v>584</v>
      </c>
      <c r="B163" s="47" t="s">
        <v>329</v>
      </c>
      <c r="C163" s="49" t="s">
        <v>460</v>
      </c>
      <c r="D163" s="39">
        <v>1525</v>
      </c>
      <c r="E163" s="39">
        <v>2585.6666666666665</v>
      </c>
      <c r="F163" s="48">
        <v>2</v>
      </c>
      <c r="G163" s="77"/>
      <c r="H163" s="78">
        <v>2</v>
      </c>
      <c r="I163" s="72">
        <f>F163-H163</f>
        <v>0</v>
      </c>
    </row>
    <row r="164" spans="1:9" x14ac:dyDescent="0.2">
      <c r="A164" s="26">
        <v>585</v>
      </c>
      <c r="B164" s="47" t="s">
        <v>330</v>
      </c>
      <c r="C164" s="49" t="s">
        <v>460</v>
      </c>
      <c r="D164" s="39">
        <v>845</v>
      </c>
      <c r="E164" s="39">
        <v>1060.3333333333333</v>
      </c>
      <c r="F164" s="48">
        <v>2</v>
      </c>
      <c r="G164" s="77"/>
      <c r="H164" s="78">
        <v>2</v>
      </c>
      <c r="I164" s="73">
        <f>F164-H164</f>
        <v>0</v>
      </c>
    </row>
    <row r="165" spans="1:9" x14ac:dyDescent="0.2">
      <c r="A165" s="52">
        <v>586</v>
      </c>
      <c r="B165" s="53" t="s">
        <v>331</v>
      </c>
      <c r="C165" s="49" t="s">
        <v>460</v>
      </c>
      <c r="D165" s="39">
        <v>168</v>
      </c>
      <c r="E165" s="39">
        <v>219.33333333333334</v>
      </c>
      <c r="F165" s="48">
        <v>1</v>
      </c>
      <c r="G165" s="77"/>
      <c r="H165" s="78">
        <v>1</v>
      </c>
      <c r="I165" s="72">
        <f>F165-H165</f>
        <v>0</v>
      </c>
    </row>
    <row r="166" spans="1:9" x14ac:dyDescent="0.2">
      <c r="A166" s="26">
        <v>587</v>
      </c>
      <c r="B166" s="47" t="s">
        <v>370</v>
      </c>
      <c r="C166" s="49" t="s">
        <v>460</v>
      </c>
      <c r="D166" s="39">
        <v>2839</v>
      </c>
      <c r="E166" s="39">
        <v>4002.3333333333335</v>
      </c>
      <c r="F166" s="48">
        <v>3</v>
      </c>
      <c r="G166" s="77"/>
      <c r="H166" s="78">
        <v>2</v>
      </c>
      <c r="I166" s="72">
        <f>F166-H166</f>
        <v>1</v>
      </c>
    </row>
    <row r="167" spans="1:9" x14ac:dyDescent="0.2">
      <c r="A167" s="26">
        <v>588</v>
      </c>
      <c r="B167" s="47" t="s">
        <v>372</v>
      </c>
      <c r="C167" s="49" t="s">
        <v>460</v>
      </c>
      <c r="D167" s="39">
        <v>271</v>
      </c>
      <c r="E167" s="39">
        <v>353.66666666666669</v>
      </c>
      <c r="F167" s="48">
        <v>1</v>
      </c>
      <c r="G167" s="77"/>
      <c r="H167" s="78">
        <v>1</v>
      </c>
      <c r="I167" s="72">
        <f>F167-H167</f>
        <v>0</v>
      </c>
    </row>
    <row r="168" spans="1:9" x14ac:dyDescent="0.2">
      <c r="A168" s="26">
        <v>589</v>
      </c>
      <c r="B168" s="47" t="s">
        <v>373</v>
      </c>
      <c r="C168" s="49" t="s">
        <v>460</v>
      </c>
      <c r="D168" s="39">
        <v>376</v>
      </c>
      <c r="E168" s="39">
        <v>461.33333333333331</v>
      </c>
      <c r="F168" s="48">
        <v>1</v>
      </c>
      <c r="G168" s="77"/>
      <c r="H168" s="78">
        <v>1</v>
      </c>
      <c r="I168" s="72">
        <f>F168-H168</f>
        <v>0</v>
      </c>
    </row>
    <row r="169" spans="1:9" x14ac:dyDescent="0.2">
      <c r="A169" s="26">
        <v>590</v>
      </c>
      <c r="B169" s="47" t="s">
        <v>332</v>
      </c>
      <c r="C169" s="49" t="s">
        <v>460</v>
      </c>
      <c r="D169" s="39">
        <v>1976</v>
      </c>
      <c r="E169" s="39">
        <v>2609</v>
      </c>
      <c r="F169" s="48">
        <v>2</v>
      </c>
      <c r="G169" s="77"/>
      <c r="H169" s="78">
        <v>2</v>
      </c>
      <c r="I169" s="72">
        <f>F169-H169</f>
        <v>0</v>
      </c>
    </row>
    <row r="170" spans="1:9" x14ac:dyDescent="0.2">
      <c r="A170" s="26">
        <v>591</v>
      </c>
      <c r="B170" s="47" t="s">
        <v>333</v>
      </c>
      <c r="C170" s="49" t="s">
        <v>460</v>
      </c>
      <c r="D170" s="39">
        <v>96</v>
      </c>
      <c r="E170" s="39">
        <v>98.333333333333329</v>
      </c>
      <c r="F170" s="48">
        <v>1</v>
      </c>
      <c r="G170" s="77"/>
      <c r="H170" s="78">
        <v>1</v>
      </c>
      <c r="I170" s="72">
        <f>F170-H170</f>
        <v>0</v>
      </c>
    </row>
    <row r="171" spans="1:9" x14ac:dyDescent="0.2">
      <c r="A171" s="26">
        <v>592</v>
      </c>
      <c r="B171" s="47" t="s">
        <v>334</v>
      </c>
      <c r="C171" s="49" t="s">
        <v>460</v>
      </c>
      <c r="D171" s="39">
        <v>484</v>
      </c>
      <c r="E171" s="39">
        <v>598.33333333333337</v>
      </c>
      <c r="F171" s="48">
        <v>1</v>
      </c>
      <c r="G171" s="77"/>
      <c r="H171" s="78">
        <v>1</v>
      </c>
      <c r="I171" s="72">
        <f>F171-H171</f>
        <v>0</v>
      </c>
    </row>
    <row r="172" spans="1:9" x14ac:dyDescent="0.2">
      <c r="A172" s="26">
        <v>593</v>
      </c>
      <c r="B172" s="47" t="s">
        <v>335</v>
      </c>
      <c r="C172" s="49" t="s">
        <v>460</v>
      </c>
      <c r="D172" s="39">
        <v>4119</v>
      </c>
      <c r="E172" s="39">
        <v>5680.666666666667</v>
      </c>
      <c r="F172" s="48">
        <v>3</v>
      </c>
      <c r="G172" s="77"/>
      <c r="H172" s="78">
        <v>3</v>
      </c>
      <c r="I172" s="72">
        <f>F172-H172</f>
        <v>0</v>
      </c>
    </row>
    <row r="173" spans="1:9" x14ac:dyDescent="0.2">
      <c r="A173" s="26">
        <v>594</v>
      </c>
      <c r="B173" s="47" t="s">
        <v>336</v>
      </c>
      <c r="C173" s="49" t="s">
        <v>460</v>
      </c>
      <c r="D173" s="39">
        <v>1927</v>
      </c>
      <c r="E173" s="39">
        <v>2648</v>
      </c>
      <c r="F173" s="48">
        <v>2</v>
      </c>
      <c r="G173" s="77"/>
      <c r="H173" s="78">
        <v>2</v>
      </c>
      <c r="I173" s="72">
        <f>F173-H173</f>
        <v>0</v>
      </c>
    </row>
    <row r="174" spans="1:9" x14ac:dyDescent="0.2">
      <c r="A174" s="26">
        <v>602</v>
      </c>
      <c r="B174" s="47" t="s">
        <v>362</v>
      </c>
      <c r="C174" s="49" t="s">
        <v>457</v>
      </c>
      <c r="D174" s="39">
        <v>757</v>
      </c>
      <c r="E174" s="39">
        <v>930</v>
      </c>
      <c r="F174" s="48">
        <v>1</v>
      </c>
      <c r="G174" s="77"/>
      <c r="H174" s="78">
        <v>1</v>
      </c>
      <c r="I174" s="72">
        <f>F174-H174</f>
        <v>0</v>
      </c>
    </row>
    <row r="175" spans="1:9" x14ac:dyDescent="0.2">
      <c r="A175" s="26">
        <v>603</v>
      </c>
      <c r="B175" s="47" t="s">
        <v>212</v>
      </c>
      <c r="C175" s="49" t="s">
        <v>457</v>
      </c>
      <c r="D175" s="39">
        <v>1420</v>
      </c>
      <c r="E175" s="39">
        <v>1775.3333333333333</v>
      </c>
      <c r="F175" s="48">
        <v>2</v>
      </c>
      <c r="G175" s="77"/>
      <c r="H175" s="78">
        <v>2</v>
      </c>
      <c r="I175" s="72">
        <f>F175-H175</f>
        <v>0</v>
      </c>
    </row>
    <row r="176" spans="1:9" x14ac:dyDescent="0.2">
      <c r="A176" s="26">
        <v>604</v>
      </c>
      <c r="B176" s="47" t="s">
        <v>213</v>
      </c>
      <c r="C176" s="49" t="s">
        <v>457</v>
      </c>
      <c r="D176" s="39"/>
      <c r="E176" s="39"/>
      <c r="F176" s="48"/>
      <c r="G176" s="72" t="s">
        <v>416</v>
      </c>
      <c r="H176" s="78"/>
      <c r="I176" s="72"/>
    </row>
    <row r="177" spans="1:9" x14ac:dyDescent="0.2">
      <c r="A177" s="26">
        <v>605</v>
      </c>
      <c r="B177" s="47" t="s">
        <v>214</v>
      </c>
      <c r="C177" s="49" t="s">
        <v>457</v>
      </c>
      <c r="D177" s="39">
        <v>1108</v>
      </c>
      <c r="E177" s="39">
        <v>1379.6666666666667</v>
      </c>
      <c r="F177" s="48">
        <v>2</v>
      </c>
      <c r="G177" s="77"/>
      <c r="H177" s="78">
        <v>2</v>
      </c>
      <c r="I177" s="72">
        <f>F177-H177</f>
        <v>0</v>
      </c>
    </row>
    <row r="178" spans="1:9" x14ac:dyDescent="0.2">
      <c r="A178" s="26">
        <v>606</v>
      </c>
      <c r="B178" s="47" t="s">
        <v>215</v>
      </c>
      <c r="C178" s="49" t="s">
        <v>457</v>
      </c>
      <c r="D178" s="39">
        <v>411</v>
      </c>
      <c r="E178" s="39">
        <v>497.33333333333331</v>
      </c>
      <c r="F178" s="48">
        <v>1</v>
      </c>
      <c r="G178" s="77"/>
      <c r="H178" s="78">
        <v>1</v>
      </c>
      <c r="I178" s="72">
        <f>F178-H178</f>
        <v>0</v>
      </c>
    </row>
    <row r="179" spans="1:9" x14ac:dyDescent="0.2">
      <c r="A179" s="26">
        <v>607</v>
      </c>
      <c r="B179" s="47" t="s">
        <v>216</v>
      </c>
      <c r="C179" s="49" t="s">
        <v>457</v>
      </c>
      <c r="D179" s="39">
        <v>353</v>
      </c>
      <c r="E179" s="39">
        <v>470</v>
      </c>
      <c r="F179" s="48">
        <v>1</v>
      </c>
      <c r="G179" s="77"/>
      <c r="H179" s="78">
        <v>1</v>
      </c>
      <c r="I179" s="72">
        <f>F179-H179</f>
        <v>0</v>
      </c>
    </row>
    <row r="180" spans="1:9" x14ac:dyDescent="0.2">
      <c r="A180" s="26">
        <v>608</v>
      </c>
      <c r="B180" s="47" t="s">
        <v>217</v>
      </c>
      <c r="C180" s="49" t="s">
        <v>457</v>
      </c>
      <c r="D180" s="39">
        <v>3198</v>
      </c>
      <c r="E180" s="39">
        <v>4170.666666666667</v>
      </c>
      <c r="F180" s="48">
        <v>3</v>
      </c>
      <c r="G180" s="77" t="s">
        <v>468</v>
      </c>
      <c r="H180" s="78">
        <v>3</v>
      </c>
      <c r="I180" s="72">
        <f>F180-H180</f>
        <v>0</v>
      </c>
    </row>
    <row r="181" spans="1:9" x14ac:dyDescent="0.2">
      <c r="A181" s="26">
        <v>609</v>
      </c>
      <c r="B181" s="47" t="s">
        <v>218</v>
      </c>
      <c r="C181" s="49" t="s">
        <v>457</v>
      </c>
      <c r="D181" s="39">
        <v>216</v>
      </c>
      <c r="E181" s="39">
        <v>251.66666666666666</v>
      </c>
      <c r="F181" s="48">
        <v>1</v>
      </c>
      <c r="G181" s="77"/>
      <c r="H181" s="78">
        <v>1</v>
      </c>
      <c r="I181" s="72">
        <f>F181-H181</f>
        <v>0</v>
      </c>
    </row>
    <row r="182" spans="1:9" x14ac:dyDescent="0.2">
      <c r="A182" s="26">
        <v>610</v>
      </c>
      <c r="B182" s="47" t="s">
        <v>219</v>
      </c>
      <c r="C182" s="49" t="s">
        <v>457</v>
      </c>
      <c r="D182" s="39">
        <v>458</v>
      </c>
      <c r="E182" s="39">
        <v>599.33333333333337</v>
      </c>
      <c r="F182" s="48">
        <v>1</v>
      </c>
      <c r="G182" s="77"/>
      <c r="H182" s="78">
        <v>1</v>
      </c>
      <c r="I182" s="72">
        <f>F182-H182</f>
        <v>0</v>
      </c>
    </row>
    <row r="183" spans="1:9" x14ac:dyDescent="0.2">
      <c r="A183" s="26">
        <v>611</v>
      </c>
      <c r="B183" s="47" t="s">
        <v>282</v>
      </c>
      <c r="C183" s="49" t="s">
        <v>457</v>
      </c>
      <c r="D183" s="39">
        <v>731</v>
      </c>
      <c r="E183" s="39">
        <v>952.33333333333337</v>
      </c>
      <c r="F183" s="48">
        <v>1</v>
      </c>
      <c r="G183" s="77"/>
      <c r="H183" s="78">
        <v>1</v>
      </c>
      <c r="I183" s="72">
        <f>F183-H183</f>
        <v>0</v>
      </c>
    </row>
    <row r="184" spans="1:9" x14ac:dyDescent="0.2">
      <c r="A184" s="26">
        <v>612</v>
      </c>
      <c r="B184" s="47" t="s">
        <v>220</v>
      </c>
      <c r="C184" s="49" t="s">
        <v>457</v>
      </c>
      <c r="D184" s="39">
        <v>4047</v>
      </c>
      <c r="E184" s="39">
        <v>5246.666666666667</v>
      </c>
      <c r="F184" s="48">
        <v>3</v>
      </c>
      <c r="G184" s="77"/>
      <c r="H184" s="78">
        <v>3</v>
      </c>
      <c r="I184" s="72">
        <f>F184-H184</f>
        <v>0</v>
      </c>
    </row>
    <row r="185" spans="1:9" x14ac:dyDescent="0.2">
      <c r="A185" s="26">
        <v>613</v>
      </c>
      <c r="B185" s="47" t="s">
        <v>221</v>
      </c>
      <c r="C185" s="49" t="s">
        <v>457</v>
      </c>
      <c r="D185" s="39">
        <v>547</v>
      </c>
      <c r="E185" s="39">
        <v>624.33333333333337</v>
      </c>
      <c r="F185" s="48">
        <v>1</v>
      </c>
      <c r="G185" s="77"/>
      <c r="H185" s="78">
        <v>1</v>
      </c>
      <c r="I185" s="72">
        <f>F185-H185</f>
        <v>0</v>
      </c>
    </row>
    <row r="186" spans="1:9" x14ac:dyDescent="0.2">
      <c r="A186" s="26">
        <v>614</v>
      </c>
      <c r="B186" s="47" t="s">
        <v>222</v>
      </c>
      <c r="C186" s="49" t="s">
        <v>457</v>
      </c>
      <c r="D186" s="39">
        <v>1077</v>
      </c>
      <c r="E186" s="39">
        <v>1290.3333333333333</v>
      </c>
      <c r="F186" s="48">
        <v>2</v>
      </c>
      <c r="G186" s="77"/>
      <c r="H186" s="78">
        <v>2</v>
      </c>
      <c r="I186" s="72">
        <f>F186-H186</f>
        <v>0</v>
      </c>
    </row>
    <row r="187" spans="1:9" x14ac:dyDescent="0.2">
      <c r="A187" s="26">
        <v>615</v>
      </c>
      <c r="B187" s="47" t="s">
        <v>223</v>
      </c>
      <c r="C187" s="49" t="s">
        <v>457</v>
      </c>
      <c r="D187" s="39">
        <v>478</v>
      </c>
      <c r="E187" s="39">
        <v>625</v>
      </c>
      <c r="F187" s="48">
        <v>1</v>
      </c>
      <c r="G187" s="77"/>
      <c r="H187" s="78">
        <v>1</v>
      </c>
      <c r="I187" s="72">
        <f>F187-H187</f>
        <v>0</v>
      </c>
    </row>
    <row r="188" spans="1:9" ht="26.25" customHeight="1" x14ac:dyDescent="0.2">
      <c r="A188" s="26">
        <v>616</v>
      </c>
      <c r="B188" s="47" t="s">
        <v>283</v>
      </c>
      <c r="C188" s="49" t="s">
        <v>457</v>
      </c>
      <c r="D188" s="39">
        <v>9444</v>
      </c>
      <c r="E188" s="39">
        <v>12464</v>
      </c>
      <c r="F188" s="48">
        <v>5</v>
      </c>
      <c r="G188" s="79" t="s">
        <v>469</v>
      </c>
      <c r="H188" s="78">
        <v>5</v>
      </c>
      <c r="I188" s="72">
        <f>F188-H188</f>
        <v>0</v>
      </c>
    </row>
    <row r="189" spans="1:9" x14ac:dyDescent="0.2">
      <c r="A189" s="26">
        <v>617</v>
      </c>
      <c r="B189" s="47" t="s">
        <v>224</v>
      </c>
      <c r="C189" s="49" t="s">
        <v>457</v>
      </c>
      <c r="D189" s="39">
        <v>520</v>
      </c>
      <c r="E189" s="39">
        <v>623.33333333333337</v>
      </c>
      <c r="F189" s="48">
        <v>1</v>
      </c>
      <c r="G189" s="77"/>
      <c r="H189" s="78">
        <v>1</v>
      </c>
      <c r="I189" s="72">
        <f>F189-H189</f>
        <v>0</v>
      </c>
    </row>
    <row r="190" spans="1:9" x14ac:dyDescent="0.2">
      <c r="A190" s="26">
        <v>619</v>
      </c>
      <c r="B190" s="47" t="s">
        <v>225</v>
      </c>
      <c r="C190" s="49" t="s">
        <v>457</v>
      </c>
      <c r="D190" s="39">
        <v>2725</v>
      </c>
      <c r="E190" s="39">
        <v>3494</v>
      </c>
      <c r="F190" s="48">
        <v>2</v>
      </c>
      <c r="G190" s="82" t="s">
        <v>432</v>
      </c>
      <c r="H190" s="78">
        <v>2</v>
      </c>
      <c r="I190" s="72">
        <f>F190-H190</f>
        <v>0</v>
      </c>
    </row>
    <row r="191" spans="1:9" x14ac:dyDescent="0.2">
      <c r="A191" s="26">
        <v>620</v>
      </c>
      <c r="B191" s="47" t="s">
        <v>226</v>
      </c>
      <c r="C191" s="49" t="s">
        <v>457</v>
      </c>
      <c r="D191" s="39">
        <v>620</v>
      </c>
      <c r="E191" s="39">
        <v>734</v>
      </c>
      <c r="F191" s="48">
        <v>1</v>
      </c>
      <c r="G191" s="77"/>
      <c r="H191" s="78">
        <v>1</v>
      </c>
      <c r="I191" s="72">
        <f>F191-H191</f>
        <v>0</v>
      </c>
    </row>
    <row r="192" spans="1:9" x14ac:dyDescent="0.2">
      <c r="A192" s="26">
        <v>622</v>
      </c>
      <c r="B192" s="47" t="s">
        <v>284</v>
      </c>
      <c r="C192" s="49" t="s">
        <v>457</v>
      </c>
      <c r="D192" s="39">
        <v>528</v>
      </c>
      <c r="E192" s="39">
        <v>651.66666666666663</v>
      </c>
      <c r="F192" s="48">
        <v>1</v>
      </c>
      <c r="G192" s="77"/>
      <c r="H192" s="78">
        <v>1</v>
      </c>
      <c r="I192" s="72">
        <f>F192-H192</f>
        <v>0</v>
      </c>
    </row>
    <row r="193" spans="1:9" x14ac:dyDescent="0.2">
      <c r="A193" s="26">
        <v>623</v>
      </c>
      <c r="B193" s="47" t="s">
        <v>285</v>
      </c>
      <c r="C193" s="49" t="s">
        <v>457</v>
      </c>
      <c r="D193" s="39">
        <v>2295</v>
      </c>
      <c r="E193" s="39">
        <v>2923</v>
      </c>
      <c r="F193" s="48">
        <v>2</v>
      </c>
      <c r="G193" s="77"/>
      <c r="H193" s="78">
        <v>2</v>
      </c>
      <c r="I193" s="72">
        <f>F193-H193</f>
        <v>0</v>
      </c>
    </row>
    <row r="194" spans="1:9" x14ac:dyDescent="0.2">
      <c r="A194" s="26">
        <v>624</v>
      </c>
      <c r="B194" s="47" t="s">
        <v>227</v>
      </c>
      <c r="C194" s="49" t="s">
        <v>457</v>
      </c>
      <c r="D194" s="39"/>
      <c r="E194" s="39"/>
      <c r="F194" s="48"/>
      <c r="G194" s="72" t="s">
        <v>470</v>
      </c>
      <c r="H194" s="78"/>
      <c r="I194" s="72"/>
    </row>
    <row r="195" spans="1:9" x14ac:dyDescent="0.2">
      <c r="A195" s="26">
        <v>625</v>
      </c>
      <c r="B195" s="47" t="s">
        <v>286</v>
      </c>
      <c r="C195" s="49" t="s">
        <v>457</v>
      </c>
      <c r="D195" s="39"/>
      <c r="E195" s="39"/>
      <c r="F195" s="48"/>
      <c r="G195" s="72" t="s">
        <v>471</v>
      </c>
      <c r="H195" s="78"/>
      <c r="I195" s="72"/>
    </row>
    <row r="196" spans="1:9" x14ac:dyDescent="0.2">
      <c r="A196" s="26">
        <v>626</v>
      </c>
      <c r="B196" s="47" t="s">
        <v>228</v>
      </c>
      <c r="C196" s="49" t="s">
        <v>457</v>
      </c>
      <c r="D196" s="39">
        <v>1454</v>
      </c>
      <c r="E196" s="39">
        <v>1782.3333333333333</v>
      </c>
      <c r="F196" s="48">
        <v>2</v>
      </c>
      <c r="G196" s="77"/>
      <c r="H196" s="78">
        <v>2</v>
      </c>
      <c r="I196" s="72">
        <f>F196-H196</f>
        <v>0</v>
      </c>
    </row>
    <row r="197" spans="1:9" x14ac:dyDescent="0.2">
      <c r="A197" s="26">
        <v>627</v>
      </c>
      <c r="B197" s="47" t="s">
        <v>287</v>
      </c>
      <c r="C197" s="49" t="s">
        <v>457</v>
      </c>
      <c r="D197" s="39">
        <v>8075</v>
      </c>
      <c r="E197" s="39">
        <v>11266</v>
      </c>
      <c r="F197" s="48">
        <v>5</v>
      </c>
      <c r="G197" s="77"/>
      <c r="H197" s="78">
        <v>5</v>
      </c>
      <c r="I197" s="72">
        <f>F197-H197</f>
        <v>0</v>
      </c>
    </row>
    <row r="198" spans="1:9" x14ac:dyDescent="0.2">
      <c r="A198" s="26">
        <v>628</v>
      </c>
      <c r="B198" s="47" t="s">
        <v>229</v>
      </c>
      <c r="C198" s="49" t="s">
        <v>457</v>
      </c>
      <c r="D198" s="39">
        <v>1239</v>
      </c>
      <c r="E198" s="39">
        <v>1604</v>
      </c>
      <c r="F198" s="48">
        <v>2</v>
      </c>
      <c r="G198" s="77"/>
      <c r="H198" s="78">
        <v>2</v>
      </c>
      <c r="I198" s="72">
        <f>F198-H198</f>
        <v>0</v>
      </c>
    </row>
    <row r="199" spans="1:9" x14ac:dyDescent="0.2">
      <c r="A199" s="26">
        <v>629</v>
      </c>
      <c r="B199" s="47" t="s">
        <v>230</v>
      </c>
      <c r="C199" s="49" t="s">
        <v>457</v>
      </c>
      <c r="D199" s="39">
        <v>238</v>
      </c>
      <c r="E199" s="39">
        <v>308.33333333333331</v>
      </c>
      <c r="F199" s="48">
        <v>1</v>
      </c>
      <c r="G199" s="77"/>
      <c r="H199" s="78">
        <v>1</v>
      </c>
      <c r="I199" s="72">
        <f>F199-H199</f>
        <v>0</v>
      </c>
    </row>
    <row r="200" spans="1:9" x14ac:dyDescent="0.2">
      <c r="A200" s="26">
        <v>630</v>
      </c>
      <c r="B200" s="47" t="s">
        <v>288</v>
      </c>
      <c r="C200" s="49" t="s">
        <v>457</v>
      </c>
      <c r="D200" s="39">
        <v>444</v>
      </c>
      <c r="E200" s="39">
        <v>575.33333333333337</v>
      </c>
      <c r="F200" s="48">
        <v>1</v>
      </c>
      <c r="G200" s="77"/>
      <c r="H200" s="78">
        <v>1</v>
      </c>
      <c r="I200" s="72">
        <f>F200-H200</f>
        <v>0</v>
      </c>
    </row>
    <row r="201" spans="1:9" x14ac:dyDescent="0.2">
      <c r="A201" s="26">
        <v>631</v>
      </c>
      <c r="B201" s="47" t="s">
        <v>289</v>
      </c>
      <c r="C201" s="49" t="s">
        <v>457</v>
      </c>
      <c r="D201" s="39"/>
      <c r="E201" s="39"/>
      <c r="F201" s="48"/>
      <c r="G201" s="72" t="s">
        <v>417</v>
      </c>
      <c r="H201" s="78"/>
      <c r="I201" s="72"/>
    </row>
    <row r="202" spans="1:9" x14ac:dyDescent="0.2">
      <c r="A202" s="26">
        <v>632</v>
      </c>
      <c r="B202" s="47" t="s">
        <v>343</v>
      </c>
      <c r="C202" s="49" t="s">
        <v>457</v>
      </c>
      <c r="D202" s="39">
        <v>3309</v>
      </c>
      <c r="E202" s="39">
        <v>4231</v>
      </c>
      <c r="F202" s="48">
        <v>3</v>
      </c>
      <c r="G202" s="77"/>
      <c r="H202" s="78">
        <v>3</v>
      </c>
      <c r="I202" s="72">
        <f>F202-H202</f>
        <v>0</v>
      </c>
    </row>
    <row r="203" spans="1:9" x14ac:dyDescent="0.2">
      <c r="A203" s="26">
        <v>661</v>
      </c>
      <c r="B203" s="47" t="s">
        <v>290</v>
      </c>
      <c r="C203" s="49" t="s">
        <v>457</v>
      </c>
      <c r="D203" s="39"/>
      <c r="E203" s="39">
        <v>49</v>
      </c>
      <c r="F203" s="48">
        <v>1</v>
      </c>
      <c r="G203" s="72" t="s">
        <v>418</v>
      </c>
      <c r="H203" s="78">
        <v>1</v>
      </c>
      <c r="I203" s="72">
        <f>F203-H203</f>
        <v>0</v>
      </c>
    </row>
    <row r="204" spans="1:9" x14ac:dyDescent="0.2">
      <c r="A204" s="26">
        <v>662</v>
      </c>
      <c r="B204" s="47" t="s">
        <v>291</v>
      </c>
      <c r="C204" s="49" t="s">
        <v>457</v>
      </c>
      <c r="D204" s="39">
        <v>970</v>
      </c>
      <c r="E204" s="39">
        <v>1253.6666666666667</v>
      </c>
      <c r="F204" s="48">
        <v>2</v>
      </c>
      <c r="G204" s="77"/>
      <c r="H204" s="78">
        <v>2</v>
      </c>
      <c r="I204" s="72">
        <f>F204-H204</f>
        <v>0</v>
      </c>
    </row>
    <row r="205" spans="1:9" x14ac:dyDescent="0.2">
      <c r="A205" s="26">
        <v>663</v>
      </c>
      <c r="B205" s="47" t="s">
        <v>292</v>
      </c>
      <c r="C205" s="49" t="s">
        <v>457</v>
      </c>
      <c r="D205" s="39">
        <v>945</v>
      </c>
      <c r="E205" s="39">
        <v>1226.3333333333333</v>
      </c>
      <c r="F205" s="48">
        <v>2</v>
      </c>
      <c r="G205" s="77"/>
      <c r="H205" s="78">
        <v>2</v>
      </c>
      <c r="I205" s="72">
        <f>F205-H205</f>
        <v>0</v>
      </c>
    </row>
    <row r="206" spans="1:9" x14ac:dyDescent="0.2">
      <c r="A206" s="52">
        <v>664</v>
      </c>
      <c r="B206" s="54" t="s">
        <v>293</v>
      </c>
      <c r="C206" s="50" t="s">
        <v>457</v>
      </c>
      <c r="D206" s="55"/>
      <c r="E206" s="55"/>
      <c r="F206" s="48"/>
      <c r="G206" s="72" t="s">
        <v>474</v>
      </c>
      <c r="H206" s="78">
        <v>1</v>
      </c>
      <c r="I206" s="72">
        <f>F206-H206</f>
        <v>-1</v>
      </c>
    </row>
    <row r="207" spans="1:9" x14ac:dyDescent="0.2">
      <c r="A207" s="26">
        <v>665</v>
      </c>
      <c r="B207" s="47" t="s">
        <v>294</v>
      </c>
      <c r="C207" s="49" t="s">
        <v>457</v>
      </c>
      <c r="D207" s="39">
        <v>189</v>
      </c>
      <c r="E207" s="39">
        <v>262.66666666666669</v>
      </c>
      <c r="F207" s="48">
        <v>1</v>
      </c>
      <c r="G207" s="77"/>
      <c r="H207" s="78">
        <v>1</v>
      </c>
      <c r="I207" s="72">
        <f>F207-H207</f>
        <v>0</v>
      </c>
    </row>
    <row r="208" spans="1:9" x14ac:dyDescent="0.2">
      <c r="A208" s="26">
        <v>666</v>
      </c>
      <c r="B208" s="47" t="s">
        <v>295</v>
      </c>
      <c r="C208" s="49" t="s">
        <v>457</v>
      </c>
      <c r="D208" s="39">
        <v>348</v>
      </c>
      <c r="E208" s="39">
        <v>423.33333333333331</v>
      </c>
      <c r="F208" s="48">
        <v>1</v>
      </c>
      <c r="G208" s="77"/>
      <c r="H208" s="78">
        <v>1</v>
      </c>
      <c r="I208" s="72">
        <f>F208-H208</f>
        <v>0</v>
      </c>
    </row>
    <row r="209" spans="1:9" x14ac:dyDescent="0.2">
      <c r="A209" s="26">
        <v>667</v>
      </c>
      <c r="B209" s="47" t="s">
        <v>296</v>
      </c>
      <c r="C209" s="49" t="s">
        <v>457</v>
      </c>
      <c r="D209" s="39">
        <v>2232</v>
      </c>
      <c r="E209" s="39">
        <v>3126.6666666666665</v>
      </c>
      <c r="F209" s="48">
        <v>2</v>
      </c>
      <c r="G209" s="77"/>
      <c r="H209" s="78">
        <v>2</v>
      </c>
      <c r="I209" s="72">
        <f>F209-H209</f>
        <v>0</v>
      </c>
    </row>
    <row r="210" spans="1:9" x14ac:dyDescent="0.2">
      <c r="A210" s="26">
        <v>668</v>
      </c>
      <c r="B210" s="47" t="s">
        <v>297</v>
      </c>
      <c r="C210" s="49" t="s">
        <v>457</v>
      </c>
      <c r="D210" s="39">
        <v>2307</v>
      </c>
      <c r="E210" s="39">
        <v>2881</v>
      </c>
      <c r="F210" s="48">
        <v>2</v>
      </c>
      <c r="G210" s="77"/>
      <c r="H210" s="78">
        <v>2</v>
      </c>
      <c r="I210" s="72">
        <f>F210-H210</f>
        <v>0</v>
      </c>
    </row>
    <row r="211" spans="1:9" x14ac:dyDescent="0.2">
      <c r="A211" s="26">
        <v>669</v>
      </c>
      <c r="B211" s="47" t="s">
        <v>298</v>
      </c>
      <c r="C211" s="49" t="s">
        <v>457</v>
      </c>
      <c r="D211" s="39">
        <v>391</v>
      </c>
      <c r="E211" s="39">
        <v>506.66666666666669</v>
      </c>
      <c r="F211" s="48">
        <v>1</v>
      </c>
      <c r="G211" s="72" t="s">
        <v>419</v>
      </c>
      <c r="H211" s="78">
        <v>1</v>
      </c>
      <c r="I211" s="72">
        <f>F211-H211</f>
        <v>0</v>
      </c>
    </row>
    <row r="212" spans="1:9" x14ac:dyDescent="0.2">
      <c r="A212" s="26">
        <v>670</v>
      </c>
      <c r="B212" s="47" t="s">
        <v>299</v>
      </c>
      <c r="C212" s="49" t="s">
        <v>457</v>
      </c>
      <c r="D212" s="39">
        <v>3970</v>
      </c>
      <c r="E212" s="39">
        <v>5454.333333333333</v>
      </c>
      <c r="F212" s="48">
        <v>3</v>
      </c>
      <c r="G212" s="77"/>
      <c r="H212" s="78">
        <v>3</v>
      </c>
      <c r="I212" s="72">
        <f>F212-H212</f>
        <v>0</v>
      </c>
    </row>
    <row r="213" spans="1:9" x14ac:dyDescent="0.2">
      <c r="A213" s="26">
        <v>671</v>
      </c>
      <c r="B213" s="47" t="s">
        <v>300</v>
      </c>
      <c r="C213" s="49" t="s">
        <v>457</v>
      </c>
      <c r="D213" s="39">
        <v>289</v>
      </c>
      <c r="E213" s="39">
        <v>372.66666666666669</v>
      </c>
      <c r="F213" s="48">
        <v>1</v>
      </c>
      <c r="G213" s="77"/>
      <c r="H213" s="78">
        <v>1</v>
      </c>
      <c r="I213" s="72">
        <f>F213-H213</f>
        <v>0</v>
      </c>
    </row>
    <row r="214" spans="1:9" x14ac:dyDescent="0.2">
      <c r="A214" s="26">
        <v>681</v>
      </c>
      <c r="B214" s="47" t="s">
        <v>97</v>
      </c>
      <c r="C214" s="49" t="s">
        <v>346</v>
      </c>
      <c r="D214" s="39">
        <v>244</v>
      </c>
      <c r="E214" s="39">
        <v>298</v>
      </c>
      <c r="F214" s="48">
        <v>1</v>
      </c>
      <c r="G214" s="77"/>
      <c r="H214" s="78">
        <v>1</v>
      </c>
      <c r="I214" s="72">
        <f>F214-H214</f>
        <v>0</v>
      </c>
    </row>
    <row r="215" spans="1:9" ht="25.5" x14ac:dyDescent="0.2">
      <c r="A215" s="26">
        <v>682</v>
      </c>
      <c r="B215" s="47" t="s">
        <v>98</v>
      </c>
      <c r="C215" s="49" t="s">
        <v>346</v>
      </c>
      <c r="D215" s="39"/>
      <c r="E215" s="39"/>
      <c r="F215" s="48"/>
      <c r="G215" s="79" t="s">
        <v>446</v>
      </c>
      <c r="H215" s="78"/>
      <c r="I215" s="72"/>
    </row>
    <row r="216" spans="1:9" x14ac:dyDescent="0.2">
      <c r="A216" s="26">
        <v>683</v>
      </c>
      <c r="B216" s="47" t="s">
        <v>99</v>
      </c>
      <c r="C216" s="49" t="s">
        <v>346</v>
      </c>
      <c r="D216" s="39">
        <v>131</v>
      </c>
      <c r="E216" s="39">
        <v>164</v>
      </c>
      <c r="F216" s="48">
        <v>1</v>
      </c>
      <c r="G216" s="77"/>
      <c r="H216" s="78">
        <v>1</v>
      </c>
      <c r="I216" s="72">
        <f>F216-H216</f>
        <v>0</v>
      </c>
    </row>
    <row r="217" spans="1:9" ht="38.25" x14ac:dyDescent="0.2">
      <c r="A217" s="26">
        <v>684</v>
      </c>
      <c r="B217" s="47" t="s">
        <v>100</v>
      </c>
      <c r="C217" s="49" t="s">
        <v>346</v>
      </c>
      <c r="D217" s="39"/>
      <c r="E217" s="39"/>
      <c r="F217" s="48"/>
      <c r="G217" s="83" t="s">
        <v>447</v>
      </c>
      <c r="H217" s="78"/>
      <c r="I217" s="72"/>
    </row>
    <row r="218" spans="1:9" x14ac:dyDescent="0.2">
      <c r="A218" s="26">
        <v>687</v>
      </c>
      <c r="B218" s="47" t="s">
        <v>353</v>
      </c>
      <c r="C218" s="49" t="s">
        <v>346</v>
      </c>
      <c r="D218" s="39">
        <v>173</v>
      </c>
      <c r="E218" s="39">
        <v>205.33333333333334</v>
      </c>
      <c r="F218" s="48">
        <v>1</v>
      </c>
      <c r="G218" s="77"/>
      <c r="H218" s="78">
        <v>1</v>
      </c>
      <c r="I218" s="72">
        <f>F218-H218</f>
        <v>0</v>
      </c>
    </row>
    <row r="219" spans="1:9" x14ac:dyDescent="0.2">
      <c r="A219" s="26">
        <v>690</v>
      </c>
      <c r="B219" s="47" t="s">
        <v>101</v>
      </c>
      <c r="C219" s="49" t="s">
        <v>346</v>
      </c>
      <c r="D219" s="39">
        <v>1027</v>
      </c>
      <c r="E219" s="39">
        <v>1419</v>
      </c>
      <c r="F219" s="48">
        <v>2</v>
      </c>
      <c r="G219" s="77"/>
      <c r="H219" s="78">
        <v>2</v>
      </c>
      <c r="I219" s="72">
        <f>F219-H219</f>
        <v>0</v>
      </c>
    </row>
    <row r="220" spans="1:9" x14ac:dyDescent="0.2">
      <c r="A220" s="26">
        <v>691</v>
      </c>
      <c r="B220" s="47" t="s">
        <v>102</v>
      </c>
      <c r="C220" s="49" t="s">
        <v>346</v>
      </c>
      <c r="D220" s="39">
        <v>384</v>
      </c>
      <c r="E220" s="39">
        <v>524.66666666666663</v>
      </c>
      <c r="F220" s="48">
        <v>1</v>
      </c>
      <c r="G220" s="77"/>
      <c r="H220" s="78">
        <v>1</v>
      </c>
      <c r="I220" s="72">
        <f>F220-H220</f>
        <v>0</v>
      </c>
    </row>
    <row r="221" spans="1:9" x14ac:dyDescent="0.2">
      <c r="A221" s="26">
        <v>692</v>
      </c>
      <c r="B221" s="47" t="s">
        <v>103</v>
      </c>
      <c r="C221" s="49" t="s">
        <v>346</v>
      </c>
      <c r="D221" s="39">
        <v>267</v>
      </c>
      <c r="E221" s="39">
        <v>382.33333333333331</v>
      </c>
      <c r="F221" s="48">
        <v>1</v>
      </c>
      <c r="G221" s="77"/>
      <c r="H221" s="78">
        <v>1</v>
      </c>
      <c r="I221" s="72">
        <f>F221-H221</f>
        <v>0</v>
      </c>
    </row>
    <row r="222" spans="1:9" x14ac:dyDescent="0.2">
      <c r="A222" s="26">
        <v>694</v>
      </c>
      <c r="B222" s="47" t="s">
        <v>104</v>
      </c>
      <c r="C222" s="49" t="s">
        <v>346</v>
      </c>
      <c r="D222" s="39">
        <v>286</v>
      </c>
      <c r="E222" s="39">
        <v>400.33333333333331</v>
      </c>
      <c r="F222" s="48">
        <v>1</v>
      </c>
      <c r="G222" s="77"/>
      <c r="H222" s="78">
        <v>1</v>
      </c>
      <c r="I222" s="72">
        <f>F222-H222</f>
        <v>0</v>
      </c>
    </row>
    <row r="223" spans="1:9" x14ac:dyDescent="0.2">
      <c r="A223" s="26">
        <v>696</v>
      </c>
      <c r="B223" s="47" t="s">
        <v>105</v>
      </c>
      <c r="C223" s="49" t="s">
        <v>346</v>
      </c>
      <c r="D223" s="39">
        <v>247</v>
      </c>
      <c r="E223" s="39">
        <v>334.66666666666669</v>
      </c>
      <c r="F223" s="48">
        <v>1</v>
      </c>
      <c r="G223" s="77"/>
      <c r="H223" s="78">
        <v>1</v>
      </c>
      <c r="I223" s="72">
        <f>F223-H223</f>
        <v>0</v>
      </c>
    </row>
    <row r="224" spans="1:9" ht="25.5" x14ac:dyDescent="0.2">
      <c r="A224" s="26">
        <v>697</v>
      </c>
      <c r="B224" s="47" t="s">
        <v>106</v>
      </c>
      <c r="C224" s="49" t="s">
        <v>346</v>
      </c>
      <c r="D224" s="39"/>
      <c r="E224" s="39"/>
      <c r="F224" s="48"/>
      <c r="G224" s="79" t="s">
        <v>448</v>
      </c>
      <c r="H224" s="78"/>
      <c r="I224" s="72"/>
    </row>
    <row r="225" spans="1:9" ht="38.25" x14ac:dyDescent="0.2">
      <c r="A225" s="26">
        <v>699</v>
      </c>
      <c r="B225" s="47" t="s">
        <v>107</v>
      </c>
      <c r="C225" s="49" t="s">
        <v>346</v>
      </c>
      <c r="D225" s="39"/>
      <c r="E225" s="39"/>
      <c r="F225" s="48"/>
      <c r="G225" s="83" t="s">
        <v>449</v>
      </c>
      <c r="H225" s="78"/>
      <c r="I225" s="72"/>
    </row>
    <row r="226" spans="1:9" x14ac:dyDescent="0.2">
      <c r="A226" s="26">
        <v>700</v>
      </c>
      <c r="B226" s="47" t="s">
        <v>108</v>
      </c>
      <c r="C226" s="49" t="s">
        <v>346</v>
      </c>
      <c r="D226" s="39">
        <v>4586</v>
      </c>
      <c r="E226" s="39">
        <v>7387</v>
      </c>
      <c r="F226" s="48">
        <v>4</v>
      </c>
      <c r="G226" s="77"/>
      <c r="H226" s="78">
        <v>4</v>
      </c>
      <c r="I226" s="72">
        <f>F226-H226</f>
        <v>0</v>
      </c>
    </row>
    <row r="227" spans="1:9" x14ac:dyDescent="0.2">
      <c r="A227" s="26">
        <v>701</v>
      </c>
      <c r="B227" s="47" t="s">
        <v>109</v>
      </c>
      <c r="C227" s="49" t="s">
        <v>346</v>
      </c>
      <c r="D227" s="39">
        <v>331</v>
      </c>
      <c r="E227" s="39">
        <v>451.33333333333331</v>
      </c>
      <c r="F227" s="48">
        <v>1</v>
      </c>
      <c r="G227" s="77"/>
      <c r="H227" s="78">
        <v>1</v>
      </c>
      <c r="I227" s="72">
        <f>F227-H227</f>
        <v>0</v>
      </c>
    </row>
    <row r="228" spans="1:9" ht="25.5" x14ac:dyDescent="0.2">
      <c r="A228" s="26">
        <v>702</v>
      </c>
      <c r="B228" s="47" t="s">
        <v>110</v>
      </c>
      <c r="C228" s="49" t="s">
        <v>346</v>
      </c>
      <c r="D228" s="39"/>
      <c r="E228" s="39"/>
      <c r="F228" s="48"/>
      <c r="G228" s="79" t="s">
        <v>450</v>
      </c>
      <c r="H228" s="78"/>
      <c r="I228" s="72"/>
    </row>
    <row r="229" spans="1:9" x14ac:dyDescent="0.2">
      <c r="A229" s="26">
        <v>703</v>
      </c>
      <c r="B229" s="47" t="s">
        <v>111</v>
      </c>
      <c r="C229" s="49" t="s">
        <v>346</v>
      </c>
      <c r="D229" s="39">
        <v>1510</v>
      </c>
      <c r="E229" s="39">
        <v>2332</v>
      </c>
      <c r="F229" s="48">
        <v>2</v>
      </c>
      <c r="G229" s="77"/>
      <c r="H229" s="78">
        <v>2</v>
      </c>
      <c r="I229" s="72">
        <f>F229-H229</f>
        <v>0</v>
      </c>
    </row>
    <row r="230" spans="1:9" x14ac:dyDescent="0.2">
      <c r="A230" s="26">
        <v>704</v>
      </c>
      <c r="B230" s="47" t="s">
        <v>357</v>
      </c>
      <c r="C230" s="49" t="s">
        <v>346</v>
      </c>
      <c r="D230" s="39">
        <v>155</v>
      </c>
      <c r="E230" s="39">
        <v>203</v>
      </c>
      <c r="F230" s="48">
        <v>1</v>
      </c>
      <c r="G230" s="77"/>
      <c r="H230" s="78">
        <v>1</v>
      </c>
      <c r="I230" s="72">
        <f>F230-H230</f>
        <v>0</v>
      </c>
    </row>
    <row r="231" spans="1:9" x14ac:dyDescent="0.2">
      <c r="A231" s="26">
        <v>706</v>
      </c>
      <c r="B231" s="47" t="s">
        <v>112</v>
      </c>
      <c r="C231" s="49" t="s">
        <v>346</v>
      </c>
      <c r="D231" s="39">
        <v>478</v>
      </c>
      <c r="E231" s="39">
        <v>619</v>
      </c>
      <c r="F231" s="48">
        <v>1</v>
      </c>
      <c r="G231" s="77"/>
      <c r="H231" s="78">
        <v>1</v>
      </c>
      <c r="I231" s="72">
        <f>F231-H231</f>
        <v>0</v>
      </c>
    </row>
    <row r="232" spans="1:9" x14ac:dyDescent="0.2">
      <c r="A232" s="26">
        <v>707</v>
      </c>
      <c r="B232" s="47" t="s">
        <v>113</v>
      </c>
      <c r="C232" s="49" t="s">
        <v>346</v>
      </c>
      <c r="D232" s="39">
        <v>122</v>
      </c>
      <c r="E232" s="39">
        <v>153.66666666666666</v>
      </c>
      <c r="F232" s="48">
        <v>1</v>
      </c>
      <c r="G232" s="77"/>
      <c r="H232" s="78">
        <v>1</v>
      </c>
      <c r="I232" s="72">
        <f>F232-H232</f>
        <v>0</v>
      </c>
    </row>
    <row r="233" spans="1:9" x14ac:dyDescent="0.2">
      <c r="A233" s="26">
        <v>708</v>
      </c>
      <c r="B233" s="47" t="s">
        <v>359</v>
      </c>
      <c r="C233" s="49" t="s">
        <v>346</v>
      </c>
      <c r="D233" s="39">
        <v>72</v>
      </c>
      <c r="E233" s="39">
        <v>37</v>
      </c>
      <c r="F233" s="48">
        <v>1</v>
      </c>
      <c r="G233" s="77"/>
      <c r="H233" s="78">
        <v>1</v>
      </c>
      <c r="I233" s="72">
        <f>F233-H233</f>
        <v>0</v>
      </c>
    </row>
    <row r="234" spans="1:9" x14ac:dyDescent="0.2">
      <c r="A234" s="26">
        <v>709</v>
      </c>
      <c r="B234" s="47" t="s">
        <v>360</v>
      </c>
      <c r="C234" s="49" t="s">
        <v>346</v>
      </c>
      <c r="D234" s="39">
        <v>56</v>
      </c>
      <c r="E234" s="39">
        <v>64.666666666666671</v>
      </c>
      <c r="F234" s="48">
        <v>1</v>
      </c>
      <c r="G234" s="77"/>
      <c r="H234" s="78">
        <v>1</v>
      </c>
      <c r="I234" s="72">
        <f>F234-H234</f>
        <v>0</v>
      </c>
    </row>
    <row r="235" spans="1:9" ht="38.25" x14ac:dyDescent="0.2">
      <c r="A235" s="26">
        <v>710</v>
      </c>
      <c r="B235" s="47" t="s">
        <v>114</v>
      </c>
      <c r="C235" s="49" t="s">
        <v>346</v>
      </c>
      <c r="D235" s="39"/>
      <c r="E235" s="39"/>
      <c r="F235" s="48"/>
      <c r="G235" s="83" t="s">
        <v>451</v>
      </c>
      <c r="H235" s="78"/>
      <c r="I235" s="72"/>
    </row>
    <row r="236" spans="1:9" x14ac:dyDescent="0.2">
      <c r="A236" s="26">
        <v>711</v>
      </c>
      <c r="B236" s="47" t="s">
        <v>115</v>
      </c>
      <c r="C236" s="49" t="s">
        <v>346</v>
      </c>
      <c r="D236" s="39">
        <v>212</v>
      </c>
      <c r="E236" s="39">
        <v>276.66666666666669</v>
      </c>
      <c r="F236" s="48">
        <v>1</v>
      </c>
      <c r="G236" s="77"/>
      <c r="H236" s="78">
        <v>1</v>
      </c>
      <c r="I236" s="72">
        <f>F236-H236</f>
        <v>0</v>
      </c>
    </row>
    <row r="237" spans="1:9" ht="38.25" x14ac:dyDescent="0.2">
      <c r="A237" s="26">
        <v>712</v>
      </c>
      <c r="B237" s="47" t="s">
        <v>116</v>
      </c>
      <c r="C237" s="49" t="s">
        <v>346</v>
      </c>
      <c r="D237" s="39"/>
      <c r="E237" s="39"/>
      <c r="F237" s="48"/>
      <c r="G237" s="83" t="s">
        <v>452</v>
      </c>
      <c r="H237" s="78"/>
      <c r="I237" s="72"/>
    </row>
    <row r="238" spans="1:9" x14ac:dyDescent="0.2">
      <c r="A238" s="26">
        <v>713</v>
      </c>
      <c r="B238" s="47" t="s">
        <v>117</v>
      </c>
      <c r="C238" s="49" t="s">
        <v>346</v>
      </c>
      <c r="D238" s="39">
        <v>2195</v>
      </c>
      <c r="E238" s="39">
        <v>3580.6666666666665</v>
      </c>
      <c r="F238" s="48">
        <v>2</v>
      </c>
      <c r="G238" s="77"/>
      <c r="H238" s="78">
        <v>2</v>
      </c>
      <c r="I238" s="72">
        <f>F238-H238</f>
        <v>0</v>
      </c>
    </row>
    <row r="239" spans="1:9" x14ac:dyDescent="0.2">
      <c r="A239" s="26">
        <v>715</v>
      </c>
      <c r="B239" s="47" t="s">
        <v>118</v>
      </c>
      <c r="C239" s="49" t="s">
        <v>346</v>
      </c>
      <c r="D239" s="39">
        <v>34</v>
      </c>
      <c r="E239" s="39">
        <v>42.333333333333336</v>
      </c>
      <c r="F239" s="48">
        <v>1</v>
      </c>
      <c r="G239" s="77"/>
      <c r="H239" s="78">
        <v>1</v>
      </c>
      <c r="I239" s="72">
        <f>F239-H239</f>
        <v>0</v>
      </c>
    </row>
    <row r="240" spans="1:9" ht="25.5" x14ac:dyDescent="0.2">
      <c r="A240" s="26">
        <v>716</v>
      </c>
      <c r="B240" s="47" t="s">
        <v>388</v>
      </c>
      <c r="C240" s="49" t="s">
        <v>346</v>
      </c>
      <c r="D240" s="39">
        <v>318</v>
      </c>
      <c r="E240" s="39">
        <v>414.66666666666669</v>
      </c>
      <c r="F240" s="48">
        <v>1</v>
      </c>
      <c r="G240" s="79" t="s">
        <v>440</v>
      </c>
      <c r="H240" s="78">
        <v>1</v>
      </c>
      <c r="I240" s="72">
        <f>F240-H240</f>
        <v>0</v>
      </c>
    </row>
    <row r="241" spans="1:9" ht="25.5" x14ac:dyDescent="0.2">
      <c r="A241" s="26">
        <v>717</v>
      </c>
      <c r="B241" s="47" t="s">
        <v>389</v>
      </c>
      <c r="C241" s="49" t="s">
        <v>346</v>
      </c>
      <c r="D241" s="39">
        <v>2626</v>
      </c>
      <c r="E241" s="39">
        <v>4029</v>
      </c>
      <c r="F241" s="48">
        <v>3</v>
      </c>
      <c r="G241" s="79" t="s">
        <v>441</v>
      </c>
      <c r="H241" s="78">
        <v>3</v>
      </c>
      <c r="I241" s="72">
        <f>F241-H241</f>
        <v>0</v>
      </c>
    </row>
    <row r="242" spans="1:9" x14ac:dyDescent="0.2">
      <c r="A242" s="26">
        <v>722</v>
      </c>
      <c r="B242" s="47" t="s">
        <v>119</v>
      </c>
      <c r="C242" s="49" t="s">
        <v>346</v>
      </c>
      <c r="D242" s="39"/>
      <c r="E242" s="39"/>
      <c r="F242" s="48"/>
      <c r="G242" s="72" t="s">
        <v>420</v>
      </c>
      <c r="H242" s="78"/>
      <c r="I242" s="72"/>
    </row>
    <row r="243" spans="1:9" x14ac:dyDescent="0.2">
      <c r="A243" s="26">
        <v>723</v>
      </c>
      <c r="B243" s="47" t="s">
        <v>120</v>
      </c>
      <c r="C243" s="49" t="s">
        <v>346</v>
      </c>
      <c r="D243" s="39">
        <v>2675</v>
      </c>
      <c r="E243" s="39">
        <v>3735.3333333333335</v>
      </c>
      <c r="F243" s="48">
        <v>2</v>
      </c>
      <c r="G243" s="77"/>
      <c r="H243" s="78">
        <v>2</v>
      </c>
      <c r="I243" s="72">
        <f>F243-H243</f>
        <v>0</v>
      </c>
    </row>
    <row r="244" spans="1:9" x14ac:dyDescent="0.2">
      <c r="A244" s="26">
        <v>724</v>
      </c>
      <c r="B244" s="47" t="s">
        <v>121</v>
      </c>
      <c r="C244" s="49" t="s">
        <v>346</v>
      </c>
      <c r="D244" s="39">
        <v>598</v>
      </c>
      <c r="E244" s="39">
        <v>755.66666666666663</v>
      </c>
      <c r="F244" s="48">
        <v>1</v>
      </c>
      <c r="G244" s="77"/>
      <c r="H244" s="78">
        <v>1</v>
      </c>
      <c r="I244" s="72">
        <f>F244-H244</f>
        <v>0</v>
      </c>
    </row>
    <row r="245" spans="1:9" x14ac:dyDescent="0.2">
      <c r="A245" s="26">
        <v>725</v>
      </c>
      <c r="B245" s="47" t="s">
        <v>122</v>
      </c>
      <c r="C245" s="49" t="s">
        <v>346</v>
      </c>
      <c r="D245" s="39"/>
      <c r="E245" s="39"/>
      <c r="F245" s="48"/>
      <c r="G245" s="72" t="s">
        <v>421</v>
      </c>
      <c r="H245" s="78"/>
      <c r="I245" s="72"/>
    </row>
    <row r="246" spans="1:9" ht="25.5" x14ac:dyDescent="0.2">
      <c r="A246" s="26">
        <v>726</v>
      </c>
      <c r="B246" s="47" t="s">
        <v>386</v>
      </c>
      <c r="C246" s="49" t="s">
        <v>346</v>
      </c>
      <c r="D246" s="39">
        <v>1534</v>
      </c>
      <c r="E246" s="39">
        <v>2058.6666666666665</v>
      </c>
      <c r="F246" s="48">
        <v>2</v>
      </c>
      <c r="G246" s="79" t="s">
        <v>442</v>
      </c>
      <c r="H246" s="78">
        <v>2</v>
      </c>
      <c r="I246" s="72">
        <f>F246-H246</f>
        <v>0</v>
      </c>
    </row>
    <row r="247" spans="1:9" x14ac:dyDescent="0.2">
      <c r="A247" s="26">
        <v>731</v>
      </c>
      <c r="B247" s="47" t="s">
        <v>123</v>
      </c>
      <c r="C247" s="49" t="s">
        <v>346</v>
      </c>
      <c r="D247" s="39">
        <v>1493</v>
      </c>
      <c r="E247" s="39">
        <v>2032</v>
      </c>
      <c r="F247" s="48">
        <v>2</v>
      </c>
      <c r="G247" s="77"/>
      <c r="H247" s="78">
        <v>2</v>
      </c>
      <c r="I247" s="72">
        <f>F247-H247</f>
        <v>0</v>
      </c>
    </row>
    <row r="248" spans="1:9" x14ac:dyDescent="0.2">
      <c r="A248" s="26">
        <v>732</v>
      </c>
      <c r="B248" s="47" t="s">
        <v>124</v>
      </c>
      <c r="C248" s="49" t="s">
        <v>346</v>
      </c>
      <c r="D248" s="39">
        <v>1238</v>
      </c>
      <c r="E248" s="39">
        <v>1613.3333333333333</v>
      </c>
      <c r="F248" s="48">
        <v>2</v>
      </c>
      <c r="G248" s="72"/>
      <c r="H248" s="78">
        <v>2</v>
      </c>
      <c r="I248" s="72">
        <f>F248-H248</f>
        <v>0</v>
      </c>
    </row>
    <row r="249" spans="1:9" x14ac:dyDescent="0.2">
      <c r="A249" s="26">
        <v>733</v>
      </c>
      <c r="B249" s="47" t="s">
        <v>125</v>
      </c>
      <c r="C249" s="49" t="s">
        <v>346</v>
      </c>
      <c r="D249" s="39">
        <v>2819</v>
      </c>
      <c r="E249" s="39">
        <v>4250.666666666667</v>
      </c>
      <c r="F249" s="48">
        <v>3</v>
      </c>
      <c r="G249" s="77"/>
      <c r="H249" s="78">
        <v>3</v>
      </c>
      <c r="I249" s="72">
        <f>F249-H249</f>
        <v>0</v>
      </c>
    </row>
    <row r="250" spans="1:9" x14ac:dyDescent="0.2">
      <c r="A250" s="26">
        <v>734</v>
      </c>
      <c r="B250" s="47" t="s">
        <v>126</v>
      </c>
      <c r="C250" s="49" t="s">
        <v>346</v>
      </c>
      <c r="D250" s="39">
        <v>377</v>
      </c>
      <c r="E250" s="39">
        <v>449.66666666666669</v>
      </c>
      <c r="F250" s="48">
        <v>1</v>
      </c>
      <c r="G250" s="77"/>
      <c r="H250" s="78">
        <v>1</v>
      </c>
      <c r="I250" s="72">
        <f>F250-H250</f>
        <v>0</v>
      </c>
    </row>
    <row r="251" spans="1:9" x14ac:dyDescent="0.2">
      <c r="A251" s="26">
        <v>735</v>
      </c>
      <c r="B251" s="47" t="s">
        <v>127</v>
      </c>
      <c r="C251" s="49" t="s">
        <v>346</v>
      </c>
      <c r="D251" s="39">
        <v>248</v>
      </c>
      <c r="E251" s="39">
        <v>329</v>
      </c>
      <c r="F251" s="48">
        <v>1</v>
      </c>
      <c r="G251" s="77"/>
      <c r="H251" s="78">
        <v>1</v>
      </c>
      <c r="I251" s="72">
        <f>F251-H251</f>
        <v>0</v>
      </c>
    </row>
    <row r="252" spans="1:9" x14ac:dyDescent="0.2">
      <c r="A252" s="26">
        <v>736</v>
      </c>
      <c r="B252" s="47" t="s">
        <v>128</v>
      </c>
      <c r="C252" s="49" t="s">
        <v>346</v>
      </c>
      <c r="D252" s="39">
        <v>337</v>
      </c>
      <c r="E252" s="39">
        <v>411.66666666666669</v>
      </c>
      <c r="F252" s="48">
        <v>1</v>
      </c>
      <c r="G252" s="77"/>
      <c r="H252" s="78">
        <v>1</v>
      </c>
      <c r="I252" s="72">
        <f>F252-H252</f>
        <v>0</v>
      </c>
    </row>
    <row r="253" spans="1:9" x14ac:dyDescent="0.2">
      <c r="A253" s="26">
        <v>737</v>
      </c>
      <c r="B253" s="47" t="s">
        <v>129</v>
      </c>
      <c r="C253" s="49" t="s">
        <v>346</v>
      </c>
      <c r="D253" s="39">
        <v>4888</v>
      </c>
      <c r="E253" s="39">
        <v>316</v>
      </c>
      <c r="F253" s="48">
        <v>1</v>
      </c>
      <c r="G253" s="77"/>
      <c r="H253" s="78">
        <v>1</v>
      </c>
      <c r="I253" s="72">
        <f>F253-H253</f>
        <v>0</v>
      </c>
    </row>
    <row r="254" spans="1:9" x14ac:dyDescent="0.2">
      <c r="A254" s="26">
        <v>738</v>
      </c>
      <c r="B254" s="47" t="s">
        <v>130</v>
      </c>
      <c r="C254" s="49" t="s">
        <v>346</v>
      </c>
      <c r="D254" s="39">
        <v>535</v>
      </c>
      <c r="E254" s="39">
        <v>666</v>
      </c>
      <c r="F254" s="48">
        <v>1</v>
      </c>
      <c r="G254" s="77"/>
      <c r="H254" s="78">
        <v>1</v>
      </c>
      <c r="I254" s="72">
        <f>F254-H254</f>
        <v>0</v>
      </c>
    </row>
    <row r="255" spans="1:9" x14ac:dyDescent="0.2">
      <c r="A255" s="26">
        <v>739</v>
      </c>
      <c r="B255" s="47" t="s">
        <v>131</v>
      </c>
      <c r="C255" s="49" t="s">
        <v>346</v>
      </c>
      <c r="D255" s="39">
        <v>2971</v>
      </c>
      <c r="E255" s="39">
        <v>4004.3333333333335</v>
      </c>
      <c r="F255" s="48">
        <v>3</v>
      </c>
      <c r="G255" s="77"/>
      <c r="H255" s="78">
        <v>3</v>
      </c>
      <c r="I255" s="72">
        <f>F255-H255</f>
        <v>0</v>
      </c>
    </row>
    <row r="256" spans="1:9" x14ac:dyDescent="0.2">
      <c r="A256" s="26">
        <v>740</v>
      </c>
      <c r="B256" s="47" t="s">
        <v>132</v>
      </c>
      <c r="C256" s="49" t="s">
        <v>346</v>
      </c>
      <c r="D256" s="39">
        <v>432</v>
      </c>
      <c r="E256" s="39">
        <v>552.33333333333337</v>
      </c>
      <c r="F256" s="48">
        <v>1</v>
      </c>
      <c r="G256" s="77"/>
      <c r="H256" s="78">
        <v>1</v>
      </c>
      <c r="I256" s="72">
        <f>F256-H256</f>
        <v>0</v>
      </c>
    </row>
    <row r="257" spans="1:9" x14ac:dyDescent="0.2">
      <c r="A257" s="26">
        <v>741</v>
      </c>
      <c r="B257" s="47" t="s">
        <v>133</v>
      </c>
      <c r="C257" s="49" t="s">
        <v>346</v>
      </c>
      <c r="D257" s="39">
        <v>332</v>
      </c>
      <c r="E257" s="39">
        <v>400</v>
      </c>
      <c r="F257" s="48">
        <v>1</v>
      </c>
      <c r="G257" s="77"/>
      <c r="H257" s="78">
        <v>1</v>
      </c>
      <c r="I257" s="72">
        <f>F257-H257</f>
        <v>0</v>
      </c>
    </row>
    <row r="258" spans="1:9" x14ac:dyDescent="0.2">
      <c r="A258" s="26">
        <v>742</v>
      </c>
      <c r="B258" s="47" t="s">
        <v>134</v>
      </c>
      <c r="C258" s="49" t="s">
        <v>346</v>
      </c>
      <c r="D258" s="39">
        <v>710</v>
      </c>
      <c r="E258" s="39">
        <v>873</v>
      </c>
      <c r="F258" s="48">
        <v>1</v>
      </c>
      <c r="G258" s="77"/>
      <c r="H258" s="78">
        <v>1</v>
      </c>
      <c r="I258" s="72">
        <f>F258-H258</f>
        <v>0</v>
      </c>
    </row>
    <row r="259" spans="1:9" x14ac:dyDescent="0.2">
      <c r="A259" s="26">
        <v>743</v>
      </c>
      <c r="B259" s="47" t="s">
        <v>135</v>
      </c>
      <c r="C259" s="49" t="s">
        <v>346</v>
      </c>
      <c r="D259" s="39">
        <v>4349</v>
      </c>
      <c r="E259" s="39">
        <v>6842.333333333333</v>
      </c>
      <c r="F259" s="48">
        <v>3</v>
      </c>
      <c r="G259" s="77"/>
      <c r="H259" s="78">
        <v>3</v>
      </c>
      <c r="I259" s="72">
        <f>F259-H259</f>
        <v>0</v>
      </c>
    </row>
    <row r="260" spans="1:9" x14ac:dyDescent="0.2">
      <c r="A260" s="26">
        <v>744</v>
      </c>
      <c r="B260" s="47" t="s">
        <v>136</v>
      </c>
      <c r="C260" s="49" t="s">
        <v>346</v>
      </c>
      <c r="D260" s="39">
        <v>1939</v>
      </c>
      <c r="E260" s="39">
        <v>2704</v>
      </c>
      <c r="F260" s="48">
        <v>2</v>
      </c>
      <c r="G260" s="77"/>
      <c r="H260" s="78">
        <v>2</v>
      </c>
      <c r="I260" s="72">
        <f>F260-H260</f>
        <v>0</v>
      </c>
    </row>
    <row r="261" spans="1:9" x14ac:dyDescent="0.2">
      <c r="A261" s="26">
        <v>745</v>
      </c>
      <c r="B261" s="47" t="s">
        <v>137</v>
      </c>
      <c r="C261" s="49" t="s">
        <v>346</v>
      </c>
      <c r="D261" s="39">
        <v>2701</v>
      </c>
      <c r="E261" s="39">
        <v>3581</v>
      </c>
      <c r="F261" s="48">
        <v>2</v>
      </c>
      <c r="G261" s="77"/>
      <c r="H261" s="78">
        <v>2</v>
      </c>
      <c r="I261" s="72">
        <f>F261-H261</f>
        <v>0</v>
      </c>
    </row>
    <row r="262" spans="1:9" x14ac:dyDescent="0.2">
      <c r="A262" s="26">
        <v>746</v>
      </c>
      <c r="B262" s="47" t="s">
        <v>138</v>
      </c>
      <c r="C262" s="49" t="s">
        <v>346</v>
      </c>
      <c r="D262" s="39">
        <v>1458</v>
      </c>
      <c r="E262" s="39">
        <v>1924.6666666666667</v>
      </c>
      <c r="F262" s="48">
        <v>2</v>
      </c>
      <c r="G262" s="77"/>
      <c r="H262" s="78">
        <v>2</v>
      </c>
      <c r="I262" s="72">
        <f>F262-H262</f>
        <v>0</v>
      </c>
    </row>
    <row r="263" spans="1:9" x14ac:dyDescent="0.2">
      <c r="A263" s="26">
        <v>747</v>
      </c>
      <c r="B263" s="47" t="s">
        <v>139</v>
      </c>
      <c r="C263" s="49" t="s">
        <v>346</v>
      </c>
      <c r="D263" s="39">
        <v>347</v>
      </c>
      <c r="E263" s="39">
        <v>448.33333333333331</v>
      </c>
      <c r="F263" s="48">
        <v>1</v>
      </c>
      <c r="G263" s="77"/>
      <c r="H263" s="78">
        <v>1</v>
      </c>
      <c r="I263" s="72">
        <f>F263-H263</f>
        <v>0</v>
      </c>
    </row>
    <row r="264" spans="1:9" x14ac:dyDescent="0.2">
      <c r="A264" s="26">
        <v>748</v>
      </c>
      <c r="B264" s="47" t="s">
        <v>140</v>
      </c>
      <c r="C264" s="49" t="s">
        <v>346</v>
      </c>
      <c r="D264" s="39">
        <v>486</v>
      </c>
      <c r="E264" s="39">
        <v>671.33333333333337</v>
      </c>
      <c r="F264" s="48">
        <v>1</v>
      </c>
      <c r="G264" s="77"/>
      <c r="H264" s="78">
        <v>1</v>
      </c>
      <c r="I264" s="72">
        <f>F264-H264</f>
        <v>0</v>
      </c>
    </row>
    <row r="265" spans="1:9" x14ac:dyDescent="0.2">
      <c r="A265" s="26">
        <v>749</v>
      </c>
      <c r="B265" s="47" t="s">
        <v>141</v>
      </c>
      <c r="C265" s="49" t="s">
        <v>346</v>
      </c>
      <c r="D265" s="39">
        <v>2128</v>
      </c>
      <c r="E265" s="39">
        <v>3255.6666666666665</v>
      </c>
      <c r="F265" s="48">
        <v>2</v>
      </c>
      <c r="G265" s="77"/>
      <c r="H265" s="78">
        <v>2</v>
      </c>
      <c r="I265" s="72">
        <f>F265-H265</f>
        <v>0</v>
      </c>
    </row>
    <row r="266" spans="1:9" x14ac:dyDescent="0.2">
      <c r="A266" s="26">
        <v>750</v>
      </c>
      <c r="B266" s="47" t="s">
        <v>142</v>
      </c>
      <c r="C266" s="49" t="s">
        <v>346</v>
      </c>
      <c r="D266" s="39">
        <v>1034</v>
      </c>
      <c r="E266" s="39">
        <v>1388</v>
      </c>
      <c r="F266" s="48">
        <v>2</v>
      </c>
      <c r="G266" s="77"/>
      <c r="H266" s="78">
        <v>2</v>
      </c>
      <c r="I266" s="72">
        <f>F266-H266</f>
        <v>0</v>
      </c>
    </row>
    <row r="267" spans="1:9" x14ac:dyDescent="0.2">
      <c r="A267" s="26">
        <v>751</v>
      </c>
      <c r="B267" s="47" t="s">
        <v>143</v>
      </c>
      <c r="C267" s="49" t="s">
        <v>346</v>
      </c>
      <c r="D267" s="39">
        <v>2207</v>
      </c>
      <c r="E267" s="39">
        <v>2831</v>
      </c>
      <c r="F267" s="48">
        <v>2</v>
      </c>
      <c r="G267" s="77"/>
      <c r="H267" s="78">
        <v>2</v>
      </c>
      <c r="I267" s="72">
        <f>F267-H267</f>
        <v>0</v>
      </c>
    </row>
    <row r="268" spans="1:9" x14ac:dyDescent="0.2">
      <c r="A268" s="26">
        <v>754</v>
      </c>
      <c r="B268" s="47" t="s">
        <v>144</v>
      </c>
      <c r="C268" s="49" t="s">
        <v>346</v>
      </c>
      <c r="D268" s="39">
        <v>772</v>
      </c>
      <c r="E268" s="39">
        <v>1021.3333333333334</v>
      </c>
      <c r="F268" s="48">
        <v>2</v>
      </c>
      <c r="G268" s="77"/>
      <c r="H268" s="78">
        <v>2</v>
      </c>
      <c r="I268" s="72">
        <f>F268-H268</f>
        <v>0</v>
      </c>
    </row>
    <row r="269" spans="1:9" x14ac:dyDescent="0.2">
      <c r="A269" s="26">
        <v>755</v>
      </c>
      <c r="B269" s="47" t="s">
        <v>145</v>
      </c>
      <c r="C269" s="49" t="s">
        <v>346</v>
      </c>
      <c r="D269" s="39">
        <v>1699</v>
      </c>
      <c r="E269" s="39">
        <v>2274.3333333333335</v>
      </c>
      <c r="F269" s="48">
        <v>2</v>
      </c>
      <c r="G269" s="77"/>
      <c r="H269" s="78">
        <v>2</v>
      </c>
      <c r="I269" s="72">
        <f>F269-H269</f>
        <v>0</v>
      </c>
    </row>
    <row r="270" spans="1:9" x14ac:dyDescent="0.2">
      <c r="A270" s="26">
        <v>756</v>
      </c>
      <c r="B270" s="47" t="s">
        <v>382</v>
      </c>
      <c r="C270" s="49" t="s">
        <v>346</v>
      </c>
      <c r="D270" s="39">
        <v>927</v>
      </c>
      <c r="E270" s="39">
        <v>1163.3333333333333</v>
      </c>
      <c r="F270" s="48">
        <v>2</v>
      </c>
      <c r="G270" s="84"/>
      <c r="H270" s="78">
        <v>2</v>
      </c>
      <c r="I270" s="72">
        <f>F270-H270</f>
        <v>0</v>
      </c>
    </row>
    <row r="271" spans="1:9" x14ac:dyDescent="0.2">
      <c r="A271" s="26">
        <v>761</v>
      </c>
      <c r="B271" s="47" t="s">
        <v>7</v>
      </c>
      <c r="C271" s="49" t="s">
        <v>459</v>
      </c>
      <c r="D271" s="39">
        <v>683</v>
      </c>
      <c r="E271" s="39">
        <v>844.33333333333337</v>
      </c>
      <c r="F271" s="48">
        <v>1</v>
      </c>
      <c r="G271" s="77"/>
      <c r="H271" s="78">
        <v>1</v>
      </c>
      <c r="I271" s="72">
        <f>F271-H271</f>
        <v>0</v>
      </c>
    </row>
    <row r="272" spans="1:9" x14ac:dyDescent="0.2">
      <c r="A272" s="26">
        <v>762</v>
      </c>
      <c r="B272" s="47" t="s">
        <v>8</v>
      </c>
      <c r="C272" s="49" t="s">
        <v>459</v>
      </c>
      <c r="D272" s="39">
        <v>1828</v>
      </c>
      <c r="E272" s="39">
        <v>2147.6666666666665</v>
      </c>
      <c r="F272" s="48">
        <v>2</v>
      </c>
      <c r="G272" s="77"/>
      <c r="H272" s="78">
        <v>2</v>
      </c>
      <c r="I272" s="72">
        <f>F272-H272</f>
        <v>0</v>
      </c>
    </row>
    <row r="273" spans="1:9" x14ac:dyDescent="0.2">
      <c r="A273" s="26">
        <v>763</v>
      </c>
      <c r="B273" s="47" t="s">
        <v>363</v>
      </c>
      <c r="C273" s="49" t="s">
        <v>459</v>
      </c>
      <c r="D273" s="39">
        <v>1402</v>
      </c>
      <c r="E273" s="39">
        <v>1697</v>
      </c>
      <c r="F273" s="48">
        <v>2</v>
      </c>
      <c r="G273" s="77"/>
      <c r="H273" s="78">
        <v>2</v>
      </c>
      <c r="I273" s="72">
        <f>F273-H273</f>
        <v>0</v>
      </c>
    </row>
    <row r="274" spans="1:9" x14ac:dyDescent="0.2">
      <c r="A274" s="26">
        <v>764</v>
      </c>
      <c r="B274" s="47" t="s">
        <v>9</v>
      </c>
      <c r="C274" s="49" t="s">
        <v>459</v>
      </c>
      <c r="D274" s="39"/>
      <c r="E274" s="39"/>
      <c r="F274" s="48"/>
      <c r="G274" s="72" t="s">
        <v>422</v>
      </c>
      <c r="H274" s="78"/>
      <c r="I274" s="72"/>
    </row>
    <row r="275" spans="1:9" x14ac:dyDescent="0.2">
      <c r="A275" s="26">
        <v>765</v>
      </c>
      <c r="B275" s="47" t="s">
        <v>10</v>
      </c>
      <c r="C275" s="49" t="s">
        <v>459</v>
      </c>
      <c r="D275" s="39"/>
      <c r="E275" s="39"/>
      <c r="F275" s="48"/>
      <c r="G275" s="72" t="s">
        <v>423</v>
      </c>
      <c r="H275" s="78"/>
      <c r="I275" s="72"/>
    </row>
    <row r="276" spans="1:9" x14ac:dyDescent="0.2">
      <c r="A276" s="26">
        <v>766</v>
      </c>
      <c r="B276" s="47" t="s">
        <v>375</v>
      </c>
      <c r="C276" s="49" t="s">
        <v>459</v>
      </c>
      <c r="D276" s="39">
        <v>674</v>
      </c>
      <c r="E276" s="39">
        <v>802.66666666666663</v>
      </c>
      <c r="F276" s="48">
        <v>1</v>
      </c>
      <c r="G276" s="77"/>
      <c r="H276" s="78">
        <v>1</v>
      </c>
      <c r="I276" s="72">
        <f>F276-H276</f>
        <v>0</v>
      </c>
    </row>
    <row r="277" spans="1:9" x14ac:dyDescent="0.2">
      <c r="A277" s="26">
        <v>767</v>
      </c>
      <c r="B277" s="47" t="s">
        <v>11</v>
      </c>
      <c r="C277" s="49" t="s">
        <v>459</v>
      </c>
      <c r="D277" s="39">
        <v>765</v>
      </c>
      <c r="E277" s="39">
        <v>985.66666666666663</v>
      </c>
      <c r="F277" s="48">
        <v>1</v>
      </c>
      <c r="G277" s="77"/>
      <c r="H277" s="78">
        <v>1</v>
      </c>
      <c r="I277" s="72">
        <f>F277-H277</f>
        <v>0</v>
      </c>
    </row>
    <row r="278" spans="1:9" x14ac:dyDescent="0.2">
      <c r="A278" s="26">
        <v>768</v>
      </c>
      <c r="B278" s="47" t="s">
        <v>12</v>
      </c>
      <c r="C278" s="49" t="s">
        <v>459</v>
      </c>
      <c r="D278" s="39">
        <v>9868</v>
      </c>
      <c r="E278" s="39">
        <v>12605.666666666666</v>
      </c>
      <c r="F278" s="48">
        <v>5</v>
      </c>
      <c r="G278" s="77"/>
      <c r="H278" s="78">
        <v>5</v>
      </c>
      <c r="I278" s="72">
        <f>F278-H278</f>
        <v>0</v>
      </c>
    </row>
    <row r="279" spans="1:9" x14ac:dyDescent="0.2">
      <c r="A279" s="26">
        <v>769</v>
      </c>
      <c r="B279" s="47" t="s">
        <v>13</v>
      </c>
      <c r="C279" s="49" t="s">
        <v>459</v>
      </c>
      <c r="D279" s="39">
        <v>1882</v>
      </c>
      <c r="E279" s="39">
        <v>2439</v>
      </c>
      <c r="F279" s="48">
        <v>2</v>
      </c>
      <c r="G279" s="77"/>
      <c r="H279" s="78">
        <v>2</v>
      </c>
      <c r="I279" s="72">
        <f>F279-H279</f>
        <v>0</v>
      </c>
    </row>
    <row r="280" spans="1:9" ht="25.5" x14ac:dyDescent="0.2">
      <c r="A280" s="26">
        <v>770</v>
      </c>
      <c r="B280" s="47" t="s">
        <v>384</v>
      </c>
      <c r="C280" s="49" t="s">
        <v>459</v>
      </c>
      <c r="D280" s="39">
        <v>807</v>
      </c>
      <c r="E280" s="39">
        <v>1007</v>
      </c>
      <c r="F280" s="48">
        <v>2</v>
      </c>
      <c r="G280" s="79" t="s">
        <v>462</v>
      </c>
      <c r="H280" s="78">
        <v>1</v>
      </c>
      <c r="I280" s="72">
        <f>F280-H280</f>
        <v>1</v>
      </c>
    </row>
    <row r="281" spans="1:9" x14ac:dyDescent="0.2">
      <c r="A281" s="26">
        <v>781</v>
      </c>
      <c r="B281" s="47" t="s">
        <v>337</v>
      </c>
      <c r="C281" s="49" t="s">
        <v>460</v>
      </c>
      <c r="D281" s="39"/>
      <c r="E281" s="39"/>
      <c r="F281" s="48"/>
      <c r="G281" s="72" t="s">
        <v>424</v>
      </c>
      <c r="H281" s="78"/>
      <c r="I281" s="72"/>
    </row>
    <row r="282" spans="1:9" x14ac:dyDescent="0.2">
      <c r="A282" s="26">
        <v>782</v>
      </c>
      <c r="B282" s="47" t="s">
        <v>338</v>
      </c>
      <c r="C282" s="49" t="s">
        <v>460</v>
      </c>
      <c r="D282" s="39">
        <v>224</v>
      </c>
      <c r="E282" s="39">
        <v>282</v>
      </c>
      <c r="F282" s="48">
        <v>1</v>
      </c>
      <c r="G282" s="77"/>
      <c r="H282" s="78">
        <v>1</v>
      </c>
      <c r="I282" s="72">
        <f>F282-H282</f>
        <v>0</v>
      </c>
    </row>
    <row r="283" spans="1:9" x14ac:dyDescent="0.2">
      <c r="A283" s="26">
        <v>783</v>
      </c>
      <c r="B283" s="47" t="s">
        <v>339</v>
      </c>
      <c r="C283" s="49" t="s">
        <v>460</v>
      </c>
      <c r="D283" s="39">
        <v>836</v>
      </c>
      <c r="E283" s="39">
        <v>1191</v>
      </c>
      <c r="F283" s="48">
        <v>2</v>
      </c>
      <c r="G283" s="77"/>
      <c r="H283" s="78">
        <v>2</v>
      </c>
      <c r="I283" s="72">
        <f>F283-H283</f>
        <v>0</v>
      </c>
    </row>
    <row r="284" spans="1:9" x14ac:dyDescent="0.2">
      <c r="A284" s="26">
        <v>784</v>
      </c>
      <c r="B284" s="47" t="s">
        <v>340</v>
      </c>
      <c r="C284" s="49" t="s">
        <v>460</v>
      </c>
      <c r="D284" s="39">
        <v>849</v>
      </c>
      <c r="E284" s="39">
        <v>1088.6666666666667</v>
      </c>
      <c r="F284" s="48">
        <v>2</v>
      </c>
      <c r="G284" s="72" t="s">
        <v>431</v>
      </c>
      <c r="H284" s="78">
        <v>2</v>
      </c>
      <c r="I284" s="72">
        <f>F284-H284</f>
        <v>0</v>
      </c>
    </row>
    <row r="285" spans="1:9" x14ac:dyDescent="0.2">
      <c r="A285" s="26">
        <v>785</v>
      </c>
      <c r="B285" s="47" t="s">
        <v>341</v>
      </c>
      <c r="C285" s="49" t="s">
        <v>460</v>
      </c>
      <c r="D285" s="39">
        <v>3212</v>
      </c>
      <c r="E285" s="39">
        <v>4736</v>
      </c>
      <c r="F285" s="48">
        <v>3</v>
      </c>
      <c r="G285" s="77"/>
      <c r="H285" s="78">
        <v>3</v>
      </c>
      <c r="I285" s="72">
        <f>F285-H285</f>
        <v>0</v>
      </c>
    </row>
    <row r="286" spans="1:9" x14ac:dyDescent="0.2">
      <c r="A286" s="26">
        <v>786</v>
      </c>
      <c r="B286" s="47" t="s">
        <v>342</v>
      </c>
      <c r="C286" s="49" t="s">
        <v>460</v>
      </c>
      <c r="D286" s="39">
        <v>425</v>
      </c>
      <c r="E286" s="39">
        <v>578.66666666666663</v>
      </c>
      <c r="F286" s="48">
        <v>1</v>
      </c>
      <c r="G286" s="77"/>
      <c r="H286" s="78">
        <v>1</v>
      </c>
      <c r="I286" s="72">
        <f>F286-H286</f>
        <v>0</v>
      </c>
    </row>
    <row r="287" spans="1:9" x14ac:dyDescent="0.2">
      <c r="A287" s="26">
        <v>791</v>
      </c>
      <c r="B287" s="47" t="s">
        <v>14</v>
      </c>
      <c r="C287" s="49" t="s">
        <v>459</v>
      </c>
      <c r="D287" s="39">
        <v>1051</v>
      </c>
      <c r="E287" s="39">
        <v>1285</v>
      </c>
      <c r="F287" s="48">
        <v>2</v>
      </c>
      <c r="G287" s="77"/>
      <c r="H287" s="78">
        <v>2</v>
      </c>
      <c r="I287" s="72">
        <f>F287-H287</f>
        <v>0</v>
      </c>
    </row>
    <row r="288" spans="1:9" x14ac:dyDescent="0.2">
      <c r="A288" s="26">
        <v>792</v>
      </c>
      <c r="B288" s="47" t="s">
        <v>15</v>
      </c>
      <c r="C288" s="49" t="s">
        <v>459</v>
      </c>
      <c r="D288" s="39">
        <v>1837</v>
      </c>
      <c r="E288" s="39">
        <v>2337.3333333333335</v>
      </c>
      <c r="F288" s="48">
        <v>2</v>
      </c>
      <c r="G288" s="77"/>
      <c r="H288" s="78">
        <v>2</v>
      </c>
      <c r="I288" s="72">
        <f>F288-H288</f>
        <v>0</v>
      </c>
    </row>
    <row r="289" spans="1:9" x14ac:dyDescent="0.2">
      <c r="A289" s="26">
        <v>793</v>
      </c>
      <c r="B289" s="47" t="s">
        <v>16</v>
      </c>
      <c r="C289" s="49" t="s">
        <v>459</v>
      </c>
      <c r="D289" s="39">
        <v>1046</v>
      </c>
      <c r="E289" s="39">
        <v>1337.6666666666667</v>
      </c>
      <c r="F289" s="48">
        <v>2</v>
      </c>
      <c r="G289" s="77"/>
      <c r="H289" s="78">
        <v>2</v>
      </c>
      <c r="I289" s="72">
        <f>F289-H289</f>
        <v>0</v>
      </c>
    </row>
    <row r="290" spans="1:9" x14ac:dyDescent="0.2">
      <c r="A290" s="26">
        <v>794</v>
      </c>
      <c r="B290" s="47" t="s">
        <v>17</v>
      </c>
      <c r="C290" s="49" t="s">
        <v>459</v>
      </c>
      <c r="D290" s="39">
        <v>2308</v>
      </c>
      <c r="E290" s="39">
        <v>3070.3333333333335</v>
      </c>
      <c r="F290" s="48">
        <v>2</v>
      </c>
      <c r="G290" s="77"/>
      <c r="H290" s="78">
        <v>2</v>
      </c>
      <c r="I290" s="72">
        <f>F290-H290</f>
        <v>0</v>
      </c>
    </row>
    <row r="291" spans="1:9" x14ac:dyDescent="0.2">
      <c r="A291" s="26">
        <v>841</v>
      </c>
      <c r="B291" s="47" t="s">
        <v>18</v>
      </c>
      <c r="C291" s="49" t="s">
        <v>459</v>
      </c>
      <c r="D291" s="39">
        <v>701</v>
      </c>
      <c r="E291" s="39">
        <v>983.66666666666663</v>
      </c>
      <c r="F291" s="48">
        <v>1</v>
      </c>
      <c r="G291" s="77"/>
      <c r="H291" s="78">
        <v>1</v>
      </c>
      <c r="I291" s="72">
        <f>F291-H291</f>
        <v>0</v>
      </c>
    </row>
    <row r="292" spans="1:9" x14ac:dyDescent="0.2">
      <c r="A292" s="26">
        <v>842</v>
      </c>
      <c r="B292" s="47" t="s">
        <v>20</v>
      </c>
      <c r="C292" s="49" t="s">
        <v>459</v>
      </c>
      <c r="D292" s="39">
        <v>630</v>
      </c>
      <c r="E292" s="39">
        <v>836.66666666666663</v>
      </c>
      <c r="F292" s="48">
        <v>1</v>
      </c>
      <c r="G292" s="77"/>
      <c r="H292" s="78">
        <v>1</v>
      </c>
      <c r="I292" s="72">
        <f>F292-H292</f>
        <v>0</v>
      </c>
    </row>
    <row r="293" spans="1:9" ht="15" customHeight="1" x14ac:dyDescent="0.2">
      <c r="A293" s="26">
        <v>843</v>
      </c>
      <c r="B293" s="47" t="s">
        <v>19</v>
      </c>
      <c r="C293" s="49" t="s">
        <v>459</v>
      </c>
      <c r="D293" s="39">
        <v>4338</v>
      </c>
      <c r="E293" s="39">
        <v>7319.666666666667</v>
      </c>
      <c r="F293" s="48">
        <v>4</v>
      </c>
      <c r="G293" s="77"/>
      <c r="H293" s="78">
        <v>4</v>
      </c>
      <c r="I293" s="72">
        <f>F293-H293</f>
        <v>0</v>
      </c>
    </row>
    <row r="294" spans="1:9" x14ac:dyDescent="0.2">
      <c r="A294" s="26">
        <v>852</v>
      </c>
      <c r="B294" s="47" t="s">
        <v>301</v>
      </c>
      <c r="C294" s="49" t="s">
        <v>457</v>
      </c>
      <c r="D294" s="39">
        <v>1300</v>
      </c>
      <c r="E294" s="39">
        <v>1556</v>
      </c>
      <c r="F294" s="48">
        <v>2</v>
      </c>
      <c r="G294" s="77"/>
      <c r="H294" s="78">
        <v>2</v>
      </c>
      <c r="I294" s="72">
        <f>F294-H294</f>
        <v>0</v>
      </c>
    </row>
    <row r="295" spans="1:9" x14ac:dyDescent="0.2">
      <c r="A295" s="26">
        <v>853</v>
      </c>
      <c r="B295" s="47" t="s">
        <v>302</v>
      </c>
      <c r="C295" s="49" t="s">
        <v>457</v>
      </c>
      <c r="D295" s="39">
        <v>1438</v>
      </c>
      <c r="E295" s="39">
        <v>1648.3333333333333</v>
      </c>
      <c r="F295" s="48">
        <v>2</v>
      </c>
      <c r="G295" s="77"/>
      <c r="H295" s="78">
        <v>2</v>
      </c>
      <c r="I295" s="72">
        <f>F295-H295</f>
        <v>0</v>
      </c>
    </row>
    <row r="296" spans="1:9" x14ac:dyDescent="0.2">
      <c r="A296" s="26">
        <v>855</v>
      </c>
      <c r="B296" s="47" t="s">
        <v>383</v>
      </c>
      <c r="C296" s="49" t="s">
        <v>457</v>
      </c>
      <c r="D296" s="39">
        <v>5535</v>
      </c>
      <c r="E296" s="39">
        <v>6849.666666666667</v>
      </c>
      <c r="F296" s="48">
        <v>3</v>
      </c>
      <c r="G296" s="72"/>
      <c r="H296" s="78">
        <v>3</v>
      </c>
      <c r="I296" s="72">
        <f>F296-H296</f>
        <v>0</v>
      </c>
    </row>
    <row r="297" spans="1:9" x14ac:dyDescent="0.2">
      <c r="A297" s="26">
        <v>861</v>
      </c>
      <c r="B297" s="47" t="s">
        <v>303</v>
      </c>
      <c r="C297" s="49" t="s">
        <v>457</v>
      </c>
      <c r="D297" s="39">
        <v>8345</v>
      </c>
      <c r="E297" s="39">
        <v>11396.333333333334</v>
      </c>
      <c r="F297" s="48">
        <v>5</v>
      </c>
      <c r="G297" s="72" t="s">
        <v>430</v>
      </c>
      <c r="H297" s="78">
        <v>5</v>
      </c>
      <c r="I297" s="72">
        <f>F297-H297</f>
        <v>0</v>
      </c>
    </row>
    <row r="298" spans="1:9" x14ac:dyDescent="0.2">
      <c r="A298" s="26">
        <v>862</v>
      </c>
      <c r="B298" s="47" t="s">
        <v>304</v>
      </c>
      <c r="C298" s="49" t="s">
        <v>457</v>
      </c>
      <c r="D298" s="39"/>
      <c r="E298" s="39"/>
      <c r="F298" s="48"/>
      <c r="G298" s="72" t="s">
        <v>425</v>
      </c>
      <c r="H298" s="78"/>
      <c r="I298" s="72"/>
    </row>
    <row r="299" spans="1:9" x14ac:dyDescent="0.2">
      <c r="A299" s="26">
        <v>863</v>
      </c>
      <c r="B299" s="47" t="s">
        <v>22</v>
      </c>
      <c r="C299" s="49" t="s">
        <v>459</v>
      </c>
      <c r="D299" s="39">
        <v>888</v>
      </c>
      <c r="E299" s="39">
        <v>1075.3333333333333</v>
      </c>
      <c r="F299" s="48">
        <v>2</v>
      </c>
      <c r="G299" s="77"/>
      <c r="H299" s="78">
        <v>2</v>
      </c>
      <c r="I299" s="72">
        <f>F299-H299</f>
        <v>0</v>
      </c>
    </row>
    <row r="300" spans="1:9" x14ac:dyDescent="0.2">
      <c r="A300" s="26">
        <v>865</v>
      </c>
      <c r="B300" s="47" t="s">
        <v>305</v>
      </c>
      <c r="C300" s="49" t="s">
        <v>457</v>
      </c>
      <c r="D300" s="39"/>
      <c r="E300" s="39"/>
      <c r="F300" s="48"/>
      <c r="G300" s="72" t="s">
        <v>472</v>
      </c>
      <c r="H300" s="78"/>
      <c r="I300" s="72"/>
    </row>
    <row r="301" spans="1:9" x14ac:dyDescent="0.2">
      <c r="A301" s="26">
        <v>866</v>
      </c>
      <c r="B301" s="47" t="s">
        <v>306</v>
      </c>
      <c r="C301" s="49" t="s">
        <v>457</v>
      </c>
      <c r="D301" s="39">
        <v>945</v>
      </c>
      <c r="E301" s="39">
        <v>1193</v>
      </c>
      <c r="F301" s="48">
        <v>2</v>
      </c>
      <c r="G301" s="77"/>
      <c r="H301" s="78">
        <v>2</v>
      </c>
      <c r="I301" s="72">
        <f>F301-H301</f>
        <v>0</v>
      </c>
    </row>
    <row r="302" spans="1:9" x14ac:dyDescent="0.2">
      <c r="A302" s="26">
        <v>867</v>
      </c>
      <c r="B302" s="47" t="s">
        <v>23</v>
      </c>
      <c r="C302" s="49" t="s">
        <v>459</v>
      </c>
      <c r="D302" s="39">
        <v>648</v>
      </c>
      <c r="E302" s="39">
        <v>850.33333333333337</v>
      </c>
      <c r="F302" s="48">
        <v>1</v>
      </c>
      <c r="G302" s="77"/>
      <c r="H302" s="78">
        <v>1</v>
      </c>
      <c r="I302" s="72">
        <f>F302-H302</f>
        <v>0</v>
      </c>
    </row>
    <row r="303" spans="1:9" x14ac:dyDescent="0.2">
      <c r="A303" s="26">
        <v>868</v>
      </c>
      <c r="B303" s="47" t="s">
        <v>307</v>
      </c>
      <c r="C303" s="49" t="s">
        <v>457</v>
      </c>
      <c r="D303" s="39">
        <v>221</v>
      </c>
      <c r="E303" s="39">
        <v>263.33333333333331</v>
      </c>
      <c r="F303" s="48">
        <v>1</v>
      </c>
      <c r="G303" s="72" t="s">
        <v>426</v>
      </c>
      <c r="H303" s="78">
        <v>1</v>
      </c>
      <c r="I303" s="72">
        <f>F303-H303</f>
        <v>0</v>
      </c>
    </row>
    <row r="304" spans="1:9" x14ac:dyDescent="0.2">
      <c r="A304" s="26">
        <v>869</v>
      </c>
      <c r="B304" s="47" t="s">
        <v>308</v>
      </c>
      <c r="C304" s="49" t="s">
        <v>457</v>
      </c>
      <c r="D304" s="39">
        <v>784</v>
      </c>
      <c r="E304" s="39">
        <v>1072.6666666666667</v>
      </c>
      <c r="F304" s="48">
        <v>2</v>
      </c>
      <c r="G304" s="77"/>
      <c r="H304" s="78">
        <v>2</v>
      </c>
      <c r="I304" s="72">
        <f>F304-H304</f>
        <v>0</v>
      </c>
    </row>
    <row r="305" spans="1:9" x14ac:dyDescent="0.2">
      <c r="A305" s="26">
        <v>870</v>
      </c>
      <c r="B305" s="47" t="s">
        <v>309</v>
      </c>
      <c r="C305" s="49" t="s">
        <v>457</v>
      </c>
      <c r="D305" s="39">
        <v>2701</v>
      </c>
      <c r="E305" s="39">
        <v>4148</v>
      </c>
      <c r="F305" s="48">
        <v>3</v>
      </c>
      <c r="G305" s="77"/>
      <c r="H305" s="78">
        <v>3</v>
      </c>
      <c r="I305" s="72">
        <f>F305-H305</f>
        <v>0</v>
      </c>
    </row>
    <row r="306" spans="1:9" x14ac:dyDescent="0.2">
      <c r="A306" s="52">
        <v>871</v>
      </c>
      <c r="B306" s="53" t="s">
        <v>24</v>
      </c>
      <c r="C306" s="49" t="s">
        <v>459</v>
      </c>
      <c r="D306" s="39"/>
      <c r="E306" s="39"/>
      <c r="F306" s="48"/>
      <c r="G306" s="72" t="s">
        <v>427</v>
      </c>
      <c r="H306" s="78"/>
      <c r="I306" s="72"/>
    </row>
    <row r="307" spans="1:9" ht="25.5" x14ac:dyDescent="0.2">
      <c r="A307" s="26">
        <v>872</v>
      </c>
      <c r="B307" s="47" t="s">
        <v>310</v>
      </c>
      <c r="C307" s="49" t="s">
        <v>457</v>
      </c>
      <c r="D307" s="39">
        <v>1471</v>
      </c>
      <c r="E307" s="39">
        <v>1826.3333333333333</v>
      </c>
      <c r="F307" s="48">
        <v>2</v>
      </c>
      <c r="G307" s="79" t="s">
        <v>473</v>
      </c>
      <c r="H307" s="78">
        <v>2</v>
      </c>
      <c r="I307" s="72">
        <f>F307-H307</f>
        <v>0</v>
      </c>
    </row>
    <row r="308" spans="1:9" x14ac:dyDescent="0.2">
      <c r="A308" s="26">
        <v>873</v>
      </c>
      <c r="B308" s="47" t="s">
        <v>311</v>
      </c>
      <c r="C308" s="49" t="s">
        <v>457</v>
      </c>
      <c r="D308" s="39">
        <v>225</v>
      </c>
      <c r="E308" s="39">
        <v>278</v>
      </c>
      <c r="F308" s="48">
        <v>1</v>
      </c>
      <c r="G308" s="77"/>
      <c r="H308" s="78">
        <v>1</v>
      </c>
      <c r="I308" s="72">
        <f>F308-H308</f>
        <v>0</v>
      </c>
    </row>
    <row r="309" spans="1:9" x14ac:dyDescent="0.2">
      <c r="A309" s="26">
        <v>874</v>
      </c>
      <c r="B309" s="47" t="s">
        <v>25</v>
      </c>
      <c r="C309" s="49" t="s">
        <v>457</v>
      </c>
      <c r="D309" s="39">
        <v>176</v>
      </c>
      <c r="E309" s="39">
        <v>228.66666666666666</v>
      </c>
      <c r="F309" s="48">
        <v>1</v>
      </c>
      <c r="G309" s="77"/>
      <c r="H309" s="78">
        <v>1</v>
      </c>
      <c r="I309" s="72">
        <f>F309-H309</f>
        <v>0</v>
      </c>
    </row>
    <row r="310" spans="1:9" x14ac:dyDescent="0.2">
      <c r="A310" s="26">
        <v>875</v>
      </c>
      <c r="B310" s="47" t="s">
        <v>312</v>
      </c>
      <c r="C310" s="49" t="s">
        <v>457</v>
      </c>
      <c r="D310" s="39"/>
      <c r="E310" s="39"/>
      <c r="F310" s="48"/>
      <c r="G310" s="72" t="s">
        <v>472</v>
      </c>
      <c r="H310" s="78"/>
      <c r="I310" s="72"/>
    </row>
    <row r="311" spans="1:9" x14ac:dyDescent="0.2">
      <c r="A311" s="26">
        <v>876</v>
      </c>
      <c r="B311" s="47" t="s">
        <v>313</v>
      </c>
      <c r="C311" s="49" t="s">
        <v>457</v>
      </c>
      <c r="D311" s="39">
        <v>1103</v>
      </c>
      <c r="E311" s="39">
        <v>1382.6666666666667</v>
      </c>
      <c r="F311" s="48">
        <v>2</v>
      </c>
      <c r="G311" s="77"/>
      <c r="H311" s="78">
        <v>2</v>
      </c>
      <c r="I311" s="72">
        <f>F311-H311</f>
        <v>0</v>
      </c>
    </row>
    <row r="312" spans="1:9" x14ac:dyDescent="0.2">
      <c r="A312" s="26">
        <v>877</v>
      </c>
      <c r="B312" s="47" t="s">
        <v>314</v>
      </c>
      <c r="C312" s="49" t="s">
        <v>457</v>
      </c>
      <c r="D312" s="39"/>
      <c r="E312" s="39">
        <v>480</v>
      </c>
      <c r="F312" s="48">
        <v>1</v>
      </c>
      <c r="G312" s="72" t="s">
        <v>428</v>
      </c>
      <c r="H312" s="78">
        <v>1</v>
      </c>
      <c r="I312" s="72">
        <f>F312-H312</f>
        <v>0</v>
      </c>
    </row>
    <row r="313" spans="1:9" x14ac:dyDescent="0.2">
      <c r="A313" s="26">
        <v>878</v>
      </c>
      <c r="B313" s="47" t="s">
        <v>26</v>
      </c>
      <c r="C313" s="49" t="s">
        <v>457</v>
      </c>
      <c r="D313" s="39"/>
      <c r="E313" s="39"/>
      <c r="F313" s="48"/>
      <c r="G313" s="72" t="s">
        <v>472</v>
      </c>
      <c r="H313" s="78"/>
      <c r="I313" s="72"/>
    </row>
    <row r="314" spans="1:9" x14ac:dyDescent="0.2">
      <c r="A314" s="26">
        <v>879</v>
      </c>
      <c r="B314" s="47" t="s">
        <v>315</v>
      </c>
      <c r="C314" s="49" t="s">
        <v>457</v>
      </c>
      <c r="D314" s="39">
        <v>2011</v>
      </c>
      <c r="E314" s="39">
        <v>2456.3333333333335</v>
      </c>
      <c r="F314" s="48">
        <v>2</v>
      </c>
      <c r="G314" s="77"/>
      <c r="H314" s="78">
        <v>2</v>
      </c>
      <c r="I314" s="72">
        <f>F314-H314</f>
        <v>0</v>
      </c>
    </row>
    <row r="315" spans="1:9" x14ac:dyDescent="0.2">
      <c r="A315" s="26">
        <v>880</v>
      </c>
      <c r="B315" s="47" t="s">
        <v>316</v>
      </c>
      <c r="C315" s="49" t="s">
        <v>457</v>
      </c>
      <c r="D315" s="39">
        <v>1529</v>
      </c>
      <c r="E315" s="39">
        <v>1796.6666666666667</v>
      </c>
      <c r="F315" s="48">
        <v>2</v>
      </c>
      <c r="G315" s="77"/>
      <c r="H315" s="78">
        <v>2</v>
      </c>
      <c r="I315" s="72">
        <f>F315-H315</f>
        <v>0</v>
      </c>
    </row>
    <row r="316" spans="1:9" x14ac:dyDescent="0.2">
      <c r="A316" s="26">
        <v>881</v>
      </c>
      <c r="B316" s="47" t="s">
        <v>317</v>
      </c>
      <c r="C316" s="49" t="s">
        <v>457</v>
      </c>
      <c r="D316" s="39">
        <v>357</v>
      </c>
      <c r="E316" s="39">
        <v>434.66666666666669</v>
      </c>
      <c r="F316" s="48">
        <v>1</v>
      </c>
      <c r="G316" s="77"/>
      <c r="H316" s="78">
        <v>1</v>
      </c>
      <c r="I316" s="72">
        <f>F316-H316</f>
        <v>0</v>
      </c>
    </row>
    <row r="317" spans="1:9" x14ac:dyDescent="0.2">
      <c r="A317" s="26">
        <v>883</v>
      </c>
      <c r="B317" s="47" t="s">
        <v>21</v>
      </c>
      <c r="C317" s="49" t="s">
        <v>459</v>
      </c>
      <c r="D317" s="39">
        <v>1645</v>
      </c>
      <c r="E317" s="39">
        <v>2149</v>
      </c>
      <c r="F317" s="48">
        <v>2</v>
      </c>
      <c r="G317" s="77"/>
      <c r="H317" s="78">
        <v>2</v>
      </c>
      <c r="I317" s="72">
        <f>F317-H317</f>
        <v>0</v>
      </c>
    </row>
    <row r="318" spans="1:9" x14ac:dyDescent="0.2">
      <c r="A318" s="26">
        <v>884</v>
      </c>
      <c r="B318" s="47" t="s">
        <v>318</v>
      </c>
      <c r="C318" s="49" t="s">
        <v>457</v>
      </c>
      <c r="D318" s="39">
        <v>1889</v>
      </c>
      <c r="E318" s="39">
        <v>2541.3333333333335</v>
      </c>
      <c r="F318" s="48">
        <v>2</v>
      </c>
      <c r="G318" s="77"/>
      <c r="H318" s="78">
        <v>2</v>
      </c>
      <c r="I318" s="72">
        <f>F318-H318</f>
        <v>0</v>
      </c>
    </row>
    <row r="319" spans="1:9" x14ac:dyDescent="0.2">
      <c r="A319" s="26">
        <v>885</v>
      </c>
      <c r="B319" s="47" t="s">
        <v>27</v>
      </c>
      <c r="C319" s="49" t="s">
        <v>459</v>
      </c>
      <c r="D319" s="39">
        <v>1641</v>
      </c>
      <c r="E319" s="39">
        <v>1994.6666666666667</v>
      </c>
      <c r="F319" s="48">
        <v>2</v>
      </c>
      <c r="G319" s="72" t="s">
        <v>429</v>
      </c>
      <c r="H319" s="78">
        <v>2</v>
      </c>
      <c r="I319" s="72">
        <f>F319-H319</f>
        <v>0</v>
      </c>
    </row>
    <row r="320" spans="1:9" x14ac:dyDescent="0.2">
      <c r="A320" s="26">
        <v>886</v>
      </c>
      <c r="B320" s="47" t="s">
        <v>28</v>
      </c>
      <c r="C320" s="49" t="s">
        <v>459</v>
      </c>
      <c r="D320" s="39">
        <v>2327</v>
      </c>
      <c r="E320" s="39">
        <v>2885</v>
      </c>
      <c r="F320" s="48">
        <v>2</v>
      </c>
      <c r="G320" s="77"/>
      <c r="H320" s="78">
        <v>2</v>
      </c>
      <c r="I320" s="72">
        <f>F320-H320</f>
        <v>0</v>
      </c>
    </row>
    <row r="321" spans="1:9" x14ac:dyDescent="0.2">
      <c r="A321" s="26">
        <v>888</v>
      </c>
      <c r="B321" s="47" t="s">
        <v>350</v>
      </c>
      <c r="C321" s="49" t="s">
        <v>457</v>
      </c>
      <c r="D321" s="39">
        <v>1357</v>
      </c>
      <c r="E321" s="39">
        <v>1179.6666666666667</v>
      </c>
      <c r="F321" s="48">
        <v>2</v>
      </c>
      <c r="G321" s="72" t="s">
        <v>438</v>
      </c>
      <c r="H321" s="78">
        <v>2</v>
      </c>
      <c r="I321" s="72">
        <f>F321-H321</f>
        <v>0</v>
      </c>
    </row>
    <row r="322" spans="1:9" x14ac:dyDescent="0.2">
      <c r="A322" s="26">
        <v>901</v>
      </c>
      <c r="B322" s="47" t="s">
        <v>231</v>
      </c>
      <c r="C322" s="49" t="s">
        <v>347</v>
      </c>
      <c r="D322" s="39">
        <v>2016</v>
      </c>
      <c r="E322" s="39">
        <v>2442.6666666666665</v>
      </c>
      <c r="F322" s="48">
        <v>2</v>
      </c>
      <c r="G322" s="77"/>
      <c r="H322" s="78">
        <v>2</v>
      </c>
      <c r="I322" s="72">
        <f>F322-H322</f>
        <v>0</v>
      </c>
    </row>
    <row r="323" spans="1:9" x14ac:dyDescent="0.2">
      <c r="A323" s="26">
        <v>902</v>
      </c>
      <c r="B323" s="47" t="s">
        <v>378</v>
      </c>
      <c r="C323" s="49" t="s">
        <v>347</v>
      </c>
      <c r="D323" s="39">
        <v>7544</v>
      </c>
      <c r="E323" s="39">
        <v>9236.6666666666661</v>
      </c>
      <c r="F323" s="48">
        <v>4</v>
      </c>
      <c r="G323" s="77"/>
      <c r="H323" s="78">
        <v>4</v>
      </c>
      <c r="I323" s="72">
        <f>F323-H323</f>
        <v>0</v>
      </c>
    </row>
    <row r="324" spans="1:9" x14ac:dyDescent="0.2">
      <c r="A324" s="26">
        <v>903</v>
      </c>
      <c r="B324" s="47" t="s">
        <v>232</v>
      </c>
      <c r="C324" s="49" t="s">
        <v>347</v>
      </c>
      <c r="D324" s="39">
        <v>2198</v>
      </c>
      <c r="E324" s="39">
        <v>2613.6666666666665</v>
      </c>
      <c r="F324" s="48">
        <v>2</v>
      </c>
      <c r="G324" s="77"/>
      <c r="H324" s="78">
        <v>2</v>
      </c>
      <c r="I324" s="72">
        <f>F324-H324</f>
        <v>0</v>
      </c>
    </row>
    <row r="325" spans="1:9" x14ac:dyDescent="0.2">
      <c r="A325" s="26">
        <v>904</v>
      </c>
      <c r="B325" s="47" t="s">
        <v>233</v>
      </c>
      <c r="C325" s="49" t="s">
        <v>347</v>
      </c>
      <c r="D325" s="39">
        <v>1011</v>
      </c>
      <c r="E325" s="39">
        <v>1191</v>
      </c>
      <c r="F325" s="48">
        <v>2</v>
      </c>
      <c r="G325" s="77"/>
      <c r="H325" s="78">
        <v>2</v>
      </c>
      <c r="I325" s="72">
        <f>F325-H325</f>
        <v>0</v>
      </c>
    </row>
    <row r="326" spans="1:9" x14ac:dyDescent="0.2">
      <c r="A326" s="26">
        <v>905</v>
      </c>
      <c r="B326" s="47" t="s">
        <v>234</v>
      </c>
      <c r="C326" s="49" t="s">
        <v>347</v>
      </c>
      <c r="D326" s="39">
        <v>1992</v>
      </c>
      <c r="E326" s="39">
        <v>2364</v>
      </c>
      <c r="F326" s="48">
        <v>2</v>
      </c>
      <c r="G326" s="77"/>
      <c r="H326" s="78">
        <v>2</v>
      </c>
      <c r="I326" s="72">
        <f>F326-H326</f>
        <v>0</v>
      </c>
    </row>
    <row r="327" spans="1:9" x14ac:dyDescent="0.2">
      <c r="A327" s="26">
        <v>906</v>
      </c>
      <c r="B327" s="47" t="s">
        <v>235</v>
      </c>
      <c r="C327" s="49" t="s">
        <v>347</v>
      </c>
      <c r="D327" s="39">
        <v>772</v>
      </c>
      <c r="E327" s="39">
        <v>902.66666666666663</v>
      </c>
      <c r="F327" s="48">
        <v>1</v>
      </c>
      <c r="G327" s="77"/>
      <c r="H327" s="78">
        <v>1</v>
      </c>
      <c r="I327" s="72">
        <f>F327-H327</f>
        <v>0</v>
      </c>
    </row>
    <row r="328" spans="1:9" x14ac:dyDescent="0.2">
      <c r="A328" s="26">
        <v>907</v>
      </c>
      <c r="B328" s="47" t="s">
        <v>236</v>
      </c>
      <c r="C328" s="49" t="s">
        <v>347</v>
      </c>
      <c r="D328" s="39">
        <v>2187</v>
      </c>
      <c r="E328" s="39">
        <v>2677</v>
      </c>
      <c r="F328" s="48">
        <v>2</v>
      </c>
      <c r="G328" s="77"/>
      <c r="H328" s="78">
        <v>2</v>
      </c>
      <c r="I328" s="72">
        <f>F328-H328</f>
        <v>0</v>
      </c>
    </row>
    <row r="329" spans="1:9" x14ac:dyDescent="0.2">
      <c r="A329" s="26">
        <v>908</v>
      </c>
      <c r="B329" s="47" t="s">
        <v>237</v>
      </c>
      <c r="C329" s="49" t="s">
        <v>347</v>
      </c>
      <c r="D329" s="39">
        <v>1377</v>
      </c>
      <c r="E329" s="39">
        <v>1353</v>
      </c>
      <c r="F329" s="48">
        <v>2</v>
      </c>
      <c r="G329" s="77"/>
      <c r="H329" s="78">
        <v>2</v>
      </c>
      <c r="I329" s="72">
        <f>F329-H329</f>
        <v>0</v>
      </c>
    </row>
    <row r="330" spans="1:9" x14ac:dyDescent="0.2">
      <c r="A330" s="26">
        <v>909</v>
      </c>
      <c r="B330" s="47" t="s">
        <v>238</v>
      </c>
      <c r="C330" s="49" t="s">
        <v>347</v>
      </c>
      <c r="D330" s="39">
        <v>1168</v>
      </c>
      <c r="E330" s="39">
        <v>1433.3333333333333</v>
      </c>
      <c r="F330" s="48">
        <v>2</v>
      </c>
      <c r="G330" s="77"/>
      <c r="H330" s="78">
        <v>2</v>
      </c>
      <c r="I330" s="72">
        <f>F330-H330</f>
        <v>0</v>
      </c>
    </row>
    <row r="331" spans="1:9" x14ac:dyDescent="0.2">
      <c r="A331" s="26">
        <v>921</v>
      </c>
      <c r="B331" s="47" t="s">
        <v>29</v>
      </c>
      <c r="C331" s="49" t="s">
        <v>459</v>
      </c>
      <c r="D331" s="39">
        <v>673</v>
      </c>
      <c r="E331" s="39">
        <v>816</v>
      </c>
      <c r="F331" s="48">
        <v>1</v>
      </c>
      <c r="G331" s="77"/>
      <c r="H331" s="78">
        <v>1</v>
      </c>
      <c r="I331" s="72">
        <f>F331-H331</f>
        <v>0</v>
      </c>
    </row>
    <row r="332" spans="1:9" x14ac:dyDescent="0.2">
      <c r="A332" s="26">
        <v>922</v>
      </c>
      <c r="B332" s="47" t="s">
        <v>31</v>
      </c>
      <c r="C332" s="49" t="s">
        <v>459</v>
      </c>
      <c r="D332" s="39">
        <v>1023</v>
      </c>
      <c r="E332" s="39">
        <v>1218.3333333333333</v>
      </c>
      <c r="F332" s="48">
        <v>2</v>
      </c>
      <c r="G332" s="77"/>
      <c r="H332" s="78">
        <v>2</v>
      </c>
      <c r="I332" s="72">
        <f>F332-H332</f>
        <v>0</v>
      </c>
    </row>
    <row r="333" spans="1:9" x14ac:dyDescent="0.2">
      <c r="A333" s="26">
        <v>923</v>
      </c>
      <c r="B333" s="47" t="s">
        <v>32</v>
      </c>
      <c r="C333" s="49" t="s">
        <v>459</v>
      </c>
      <c r="D333" s="39">
        <v>1256</v>
      </c>
      <c r="E333" s="39">
        <v>1551</v>
      </c>
      <c r="F333" s="48">
        <v>2</v>
      </c>
      <c r="G333" s="77"/>
      <c r="H333" s="78">
        <v>2</v>
      </c>
      <c r="I333" s="72">
        <f>F333-H333</f>
        <v>0</v>
      </c>
    </row>
    <row r="334" spans="1:9" x14ac:dyDescent="0.2">
      <c r="A334" s="26">
        <v>924</v>
      </c>
      <c r="B334" s="47" t="s">
        <v>33</v>
      </c>
      <c r="C334" s="49" t="s">
        <v>459</v>
      </c>
      <c r="D334" s="39">
        <v>438</v>
      </c>
      <c r="E334" s="39">
        <v>489.66666666666669</v>
      </c>
      <c r="F334" s="48">
        <v>1</v>
      </c>
      <c r="G334" s="77"/>
      <c r="H334" s="78">
        <v>1</v>
      </c>
      <c r="I334" s="72">
        <f>F334-H334</f>
        <v>0</v>
      </c>
    </row>
    <row r="335" spans="1:9" x14ac:dyDescent="0.2">
      <c r="A335" s="26">
        <v>925</v>
      </c>
      <c r="B335" s="47" t="s">
        <v>34</v>
      </c>
      <c r="C335" s="49" t="s">
        <v>459</v>
      </c>
      <c r="D335" s="39">
        <v>651</v>
      </c>
      <c r="E335" s="39">
        <v>797.33333333333337</v>
      </c>
      <c r="F335" s="48">
        <v>1</v>
      </c>
      <c r="G335" s="77"/>
      <c r="H335" s="78">
        <v>1</v>
      </c>
      <c r="I335" s="72">
        <f>F335-H335</f>
        <v>0</v>
      </c>
    </row>
    <row r="336" spans="1:9" x14ac:dyDescent="0.2">
      <c r="A336" s="26">
        <v>927</v>
      </c>
      <c r="B336" s="47" t="s">
        <v>35</v>
      </c>
      <c r="C336" s="49" t="s">
        <v>459</v>
      </c>
      <c r="D336" s="39">
        <v>537</v>
      </c>
      <c r="E336" s="39">
        <v>691.66666666666663</v>
      </c>
      <c r="F336" s="48">
        <v>1</v>
      </c>
      <c r="G336" s="77"/>
      <c r="H336" s="78">
        <v>1</v>
      </c>
      <c r="I336" s="72">
        <f>F336-H336</f>
        <v>0</v>
      </c>
    </row>
    <row r="337" spans="1:9" x14ac:dyDescent="0.2">
      <c r="A337" s="26">
        <v>928</v>
      </c>
      <c r="B337" s="47" t="s">
        <v>36</v>
      </c>
      <c r="C337" s="49" t="s">
        <v>459</v>
      </c>
      <c r="D337" s="39">
        <v>5023</v>
      </c>
      <c r="E337" s="39">
        <v>6713.333333333333</v>
      </c>
      <c r="F337" s="48">
        <v>3</v>
      </c>
      <c r="G337" s="77"/>
      <c r="H337" s="78">
        <v>3</v>
      </c>
      <c r="I337" s="72">
        <f>F337-H337</f>
        <v>0</v>
      </c>
    </row>
    <row r="338" spans="1:9" x14ac:dyDescent="0.2">
      <c r="A338" s="26">
        <v>929</v>
      </c>
      <c r="B338" s="47" t="s">
        <v>37</v>
      </c>
      <c r="C338" s="49" t="s">
        <v>459</v>
      </c>
      <c r="D338" s="39">
        <v>1790</v>
      </c>
      <c r="E338" s="39">
        <v>4059.3333333333335</v>
      </c>
      <c r="F338" s="48">
        <v>3</v>
      </c>
      <c r="G338" s="77"/>
      <c r="H338" s="78">
        <v>3</v>
      </c>
      <c r="I338" s="72">
        <f>F338-H338</f>
        <v>0</v>
      </c>
    </row>
    <row r="339" spans="1:9" x14ac:dyDescent="0.2">
      <c r="A339" s="26">
        <v>931</v>
      </c>
      <c r="B339" s="47" t="s">
        <v>38</v>
      </c>
      <c r="C339" s="49" t="s">
        <v>459</v>
      </c>
      <c r="D339" s="39">
        <v>379</v>
      </c>
      <c r="E339" s="39">
        <v>512.33333333333337</v>
      </c>
      <c r="F339" s="48">
        <v>1</v>
      </c>
      <c r="G339" s="77"/>
      <c r="H339" s="78">
        <v>1</v>
      </c>
      <c r="I339" s="72">
        <f>F339-H339</f>
        <v>0</v>
      </c>
    </row>
    <row r="340" spans="1:9" x14ac:dyDescent="0.2">
      <c r="A340" s="26">
        <v>932</v>
      </c>
      <c r="B340" s="47" t="s">
        <v>39</v>
      </c>
      <c r="C340" s="49" t="s">
        <v>459</v>
      </c>
      <c r="D340" s="39">
        <v>176</v>
      </c>
      <c r="E340" s="39">
        <v>233.33333333333334</v>
      </c>
      <c r="F340" s="48">
        <v>1</v>
      </c>
      <c r="G340" s="77"/>
      <c r="H340" s="78">
        <v>1</v>
      </c>
      <c r="I340" s="72">
        <f>F340-H340</f>
        <v>0</v>
      </c>
    </row>
    <row r="341" spans="1:9" x14ac:dyDescent="0.2">
      <c r="A341" s="26">
        <v>934</v>
      </c>
      <c r="B341" s="47" t="s">
        <v>40</v>
      </c>
      <c r="C341" s="49" t="s">
        <v>459</v>
      </c>
      <c r="D341" s="39">
        <v>1906</v>
      </c>
      <c r="E341" s="39">
        <v>2419.3333333333335</v>
      </c>
      <c r="F341" s="48">
        <v>2</v>
      </c>
      <c r="G341" s="77"/>
      <c r="H341" s="78">
        <v>2</v>
      </c>
      <c r="I341" s="72">
        <f>F341-H341</f>
        <v>0</v>
      </c>
    </row>
    <row r="342" spans="1:9" x14ac:dyDescent="0.2">
      <c r="A342" s="26">
        <v>935</v>
      </c>
      <c r="B342" s="47" t="s">
        <v>41</v>
      </c>
      <c r="C342" s="49" t="s">
        <v>459</v>
      </c>
      <c r="D342" s="39">
        <v>386</v>
      </c>
      <c r="E342" s="39">
        <v>472.33333333333331</v>
      </c>
      <c r="F342" s="48">
        <v>1</v>
      </c>
      <c r="G342" s="77"/>
      <c r="H342" s="78">
        <v>1</v>
      </c>
      <c r="I342" s="72">
        <f>F342-H342</f>
        <v>0</v>
      </c>
    </row>
    <row r="343" spans="1:9" x14ac:dyDescent="0.2">
      <c r="A343" s="26">
        <v>936</v>
      </c>
      <c r="B343" s="47" t="s">
        <v>42</v>
      </c>
      <c r="C343" s="49" t="s">
        <v>459</v>
      </c>
      <c r="D343" s="39">
        <v>187</v>
      </c>
      <c r="E343" s="39">
        <v>257.33333333333331</v>
      </c>
      <c r="F343" s="48">
        <v>1</v>
      </c>
      <c r="G343" s="77"/>
      <c r="H343" s="78">
        <v>1</v>
      </c>
      <c r="I343" s="72">
        <f>F343-H343</f>
        <v>0</v>
      </c>
    </row>
    <row r="344" spans="1:9" x14ac:dyDescent="0.2">
      <c r="A344" s="26">
        <v>937</v>
      </c>
      <c r="B344" s="47" t="s">
        <v>43</v>
      </c>
      <c r="C344" s="49" t="s">
        <v>459</v>
      </c>
      <c r="D344" s="39">
        <v>199</v>
      </c>
      <c r="E344" s="39">
        <v>245.33333333333334</v>
      </c>
      <c r="F344" s="48">
        <v>1</v>
      </c>
      <c r="G344" s="77"/>
      <c r="H344" s="78">
        <v>1</v>
      </c>
      <c r="I344" s="72">
        <f>F344-H344</f>
        <v>0</v>
      </c>
    </row>
    <row r="345" spans="1:9" x14ac:dyDescent="0.2">
      <c r="A345" s="26">
        <v>938</v>
      </c>
      <c r="B345" s="47" t="s">
        <v>44</v>
      </c>
      <c r="C345" s="49" t="s">
        <v>459</v>
      </c>
      <c r="D345" s="39">
        <v>3987</v>
      </c>
      <c r="E345" s="39">
        <v>4780</v>
      </c>
      <c r="F345" s="48">
        <v>3</v>
      </c>
      <c r="G345" s="77"/>
      <c r="H345" s="78">
        <v>3</v>
      </c>
      <c r="I345" s="72">
        <f>F345-H345</f>
        <v>0</v>
      </c>
    </row>
    <row r="346" spans="1:9" x14ac:dyDescent="0.2">
      <c r="A346" s="26">
        <v>939</v>
      </c>
      <c r="B346" s="47" t="s">
        <v>45</v>
      </c>
      <c r="C346" s="49" t="s">
        <v>459</v>
      </c>
      <c r="D346" s="39">
        <v>11853</v>
      </c>
      <c r="E346" s="39">
        <v>15669</v>
      </c>
      <c r="F346" s="48">
        <v>6</v>
      </c>
      <c r="G346" s="77"/>
      <c r="H346" s="78">
        <v>6</v>
      </c>
      <c r="I346" s="72">
        <f>F346-H346</f>
        <v>0</v>
      </c>
    </row>
    <row r="347" spans="1:9" x14ac:dyDescent="0.2">
      <c r="A347" s="26">
        <v>940</v>
      </c>
      <c r="B347" s="47" t="s">
        <v>46</v>
      </c>
      <c r="C347" s="49" t="s">
        <v>459</v>
      </c>
      <c r="D347" s="39">
        <v>149</v>
      </c>
      <c r="E347" s="39">
        <v>165.33333333333334</v>
      </c>
      <c r="F347" s="48">
        <v>1</v>
      </c>
      <c r="G347" s="77"/>
      <c r="H347" s="78">
        <v>1</v>
      </c>
      <c r="I347" s="72">
        <f>F347-H347</f>
        <v>0</v>
      </c>
    </row>
    <row r="348" spans="1:9" x14ac:dyDescent="0.2">
      <c r="A348" s="26">
        <v>941</v>
      </c>
      <c r="B348" s="47" t="s">
        <v>47</v>
      </c>
      <c r="C348" s="49" t="s">
        <v>459</v>
      </c>
      <c r="D348" s="39">
        <v>1863</v>
      </c>
      <c r="E348" s="39">
        <v>2421</v>
      </c>
      <c r="F348" s="48">
        <v>2</v>
      </c>
      <c r="G348" s="77"/>
      <c r="H348" s="78">
        <v>2</v>
      </c>
      <c r="I348" s="72">
        <f>F348-H348</f>
        <v>0</v>
      </c>
    </row>
    <row r="349" spans="1:9" x14ac:dyDescent="0.2">
      <c r="A349" s="26">
        <v>942</v>
      </c>
      <c r="B349" s="47" t="s">
        <v>30</v>
      </c>
      <c r="C349" s="49" t="s">
        <v>459</v>
      </c>
      <c r="D349" s="39">
        <v>32729</v>
      </c>
      <c r="E349" s="39">
        <v>43468</v>
      </c>
      <c r="F349" s="48">
        <v>16</v>
      </c>
      <c r="G349" s="77"/>
      <c r="H349" s="78">
        <v>16</v>
      </c>
      <c r="I349" s="72">
        <f>F349-H349</f>
        <v>0</v>
      </c>
    </row>
    <row r="350" spans="1:9" x14ac:dyDescent="0.2">
      <c r="A350" s="26">
        <v>943</v>
      </c>
      <c r="B350" s="47" t="s">
        <v>48</v>
      </c>
      <c r="C350" s="49" t="s">
        <v>459</v>
      </c>
      <c r="D350" s="39">
        <v>531</v>
      </c>
      <c r="E350" s="39">
        <v>679.33333333333337</v>
      </c>
      <c r="F350" s="48">
        <v>1</v>
      </c>
      <c r="G350" s="77"/>
      <c r="H350" s="78">
        <v>1</v>
      </c>
      <c r="I350" s="72">
        <f>F350-H350</f>
        <v>0</v>
      </c>
    </row>
    <row r="351" spans="1:9" x14ac:dyDescent="0.2">
      <c r="A351" s="26">
        <v>944</v>
      </c>
      <c r="B351" s="47" t="s">
        <v>49</v>
      </c>
      <c r="C351" s="49" t="s">
        <v>459</v>
      </c>
      <c r="D351" s="39">
        <v>4602</v>
      </c>
      <c r="E351" s="39">
        <v>5914.666666666667</v>
      </c>
      <c r="F351" s="48">
        <v>3</v>
      </c>
      <c r="G351" s="77"/>
      <c r="H351" s="78">
        <v>3</v>
      </c>
      <c r="I351" s="72">
        <f>F351-H351</f>
        <v>0</v>
      </c>
    </row>
    <row r="352" spans="1:9" x14ac:dyDescent="0.2">
      <c r="A352" s="26">
        <v>945</v>
      </c>
      <c r="B352" s="47" t="s">
        <v>50</v>
      </c>
      <c r="C352" s="49" t="s">
        <v>459</v>
      </c>
      <c r="D352" s="39">
        <v>786</v>
      </c>
      <c r="E352" s="39">
        <v>973</v>
      </c>
      <c r="F352" s="48">
        <v>1</v>
      </c>
      <c r="G352" s="77"/>
      <c r="H352" s="78">
        <v>1</v>
      </c>
      <c r="I352" s="72">
        <f>F352-H352</f>
        <v>0</v>
      </c>
    </row>
    <row r="353" spans="1:9" x14ac:dyDescent="0.2">
      <c r="A353" s="26">
        <v>946</v>
      </c>
      <c r="B353" s="47" t="s">
        <v>51</v>
      </c>
      <c r="C353" s="49" t="s">
        <v>459</v>
      </c>
      <c r="D353" s="39">
        <v>180</v>
      </c>
      <c r="E353" s="39">
        <v>236</v>
      </c>
      <c r="F353" s="48">
        <v>1</v>
      </c>
      <c r="G353" s="77"/>
      <c r="H353" s="78">
        <v>1</v>
      </c>
      <c r="I353" s="72">
        <f>F353-H353</f>
        <v>0</v>
      </c>
    </row>
    <row r="354" spans="1:9" x14ac:dyDescent="0.2">
      <c r="A354" s="26">
        <v>947</v>
      </c>
      <c r="B354" s="47" t="s">
        <v>52</v>
      </c>
      <c r="C354" s="49" t="s">
        <v>459</v>
      </c>
      <c r="D354" s="39">
        <v>244</v>
      </c>
      <c r="E354" s="39">
        <v>322</v>
      </c>
      <c r="F354" s="48">
        <v>1</v>
      </c>
      <c r="G354" s="77"/>
      <c r="H354" s="78">
        <v>1</v>
      </c>
      <c r="I354" s="72">
        <f>F354-H354</f>
        <v>0</v>
      </c>
    </row>
    <row r="355" spans="1:9" x14ac:dyDescent="0.2">
      <c r="A355" s="26">
        <v>948</v>
      </c>
      <c r="B355" s="47" t="s">
        <v>344</v>
      </c>
      <c r="C355" s="49" t="s">
        <v>459</v>
      </c>
      <c r="D355" s="39">
        <v>614</v>
      </c>
      <c r="E355" s="39">
        <v>777.33333333333337</v>
      </c>
      <c r="F355" s="48">
        <v>1</v>
      </c>
      <c r="G355" s="77"/>
      <c r="H355" s="78">
        <v>1</v>
      </c>
      <c r="I355" s="72">
        <f>F355-H355</f>
        <v>0</v>
      </c>
    </row>
    <row r="356" spans="1:9" x14ac:dyDescent="0.2">
      <c r="A356" s="26">
        <v>951</v>
      </c>
      <c r="B356" s="47" t="s">
        <v>239</v>
      </c>
      <c r="C356" s="49" t="s">
        <v>347</v>
      </c>
      <c r="D356" s="39">
        <v>939</v>
      </c>
      <c r="E356" s="39">
        <v>1134</v>
      </c>
      <c r="F356" s="48">
        <v>2</v>
      </c>
      <c r="G356" s="77"/>
      <c r="H356" s="78">
        <v>2</v>
      </c>
      <c r="I356" s="72">
        <f>F356-H356</f>
        <v>0</v>
      </c>
    </row>
    <row r="357" spans="1:9" x14ac:dyDescent="0.2">
      <c r="A357" s="26">
        <v>952</v>
      </c>
      <c r="B357" s="47" t="s">
        <v>165</v>
      </c>
      <c r="C357" s="49" t="s">
        <v>347</v>
      </c>
      <c r="D357" s="39">
        <v>858</v>
      </c>
      <c r="E357" s="39">
        <v>1069</v>
      </c>
      <c r="F357" s="48">
        <v>2</v>
      </c>
      <c r="G357" s="77"/>
      <c r="H357" s="78">
        <v>2</v>
      </c>
      <c r="I357" s="72">
        <f>F357-H357</f>
        <v>0</v>
      </c>
    </row>
    <row r="358" spans="1:9" x14ac:dyDescent="0.2">
      <c r="A358" s="26">
        <v>953</v>
      </c>
      <c r="B358" s="47" t="s">
        <v>166</v>
      </c>
      <c r="C358" s="49" t="s">
        <v>458</v>
      </c>
      <c r="D358" s="39">
        <v>1134</v>
      </c>
      <c r="E358" s="39">
        <v>1385.6666666666667</v>
      </c>
      <c r="F358" s="48">
        <v>2</v>
      </c>
      <c r="G358" s="77"/>
      <c r="H358" s="78">
        <v>2</v>
      </c>
      <c r="I358" s="72">
        <f>F358-H358</f>
        <v>0</v>
      </c>
    </row>
    <row r="359" spans="1:9" x14ac:dyDescent="0.2">
      <c r="A359" s="26">
        <v>954</v>
      </c>
      <c r="B359" s="47" t="s">
        <v>167</v>
      </c>
      <c r="C359" s="49" t="s">
        <v>458</v>
      </c>
      <c r="D359" s="39">
        <v>3620</v>
      </c>
      <c r="E359" s="39">
        <v>4791</v>
      </c>
      <c r="F359" s="48">
        <v>3</v>
      </c>
      <c r="G359" s="77"/>
      <c r="H359" s="78">
        <v>3</v>
      </c>
      <c r="I359" s="72">
        <f>F359-H359</f>
        <v>0</v>
      </c>
    </row>
    <row r="360" spans="1:9" x14ac:dyDescent="0.2">
      <c r="A360" s="52">
        <v>955</v>
      </c>
      <c r="B360" s="53" t="s">
        <v>240</v>
      </c>
      <c r="C360" s="49" t="s">
        <v>347</v>
      </c>
      <c r="D360" s="39">
        <v>3320</v>
      </c>
      <c r="E360" s="39">
        <v>4112</v>
      </c>
      <c r="F360" s="48">
        <v>3</v>
      </c>
      <c r="G360" s="77"/>
      <c r="H360" s="78">
        <v>3</v>
      </c>
      <c r="I360" s="72">
        <f>F360-H360</f>
        <v>0</v>
      </c>
    </row>
    <row r="361" spans="1:9" x14ac:dyDescent="0.2">
      <c r="A361" s="26">
        <v>956</v>
      </c>
      <c r="B361" s="47" t="s">
        <v>241</v>
      </c>
      <c r="C361" s="49" t="s">
        <v>347</v>
      </c>
      <c r="D361" s="39">
        <v>2653</v>
      </c>
      <c r="E361" s="39">
        <v>3214.6666666666665</v>
      </c>
      <c r="F361" s="48">
        <v>2</v>
      </c>
      <c r="G361" s="77"/>
      <c r="H361" s="78">
        <v>2</v>
      </c>
      <c r="I361" s="72">
        <f>F361-H361</f>
        <v>0</v>
      </c>
    </row>
    <row r="362" spans="1:9" x14ac:dyDescent="0.2">
      <c r="A362" s="26">
        <v>957</v>
      </c>
      <c r="B362" s="47" t="s">
        <v>242</v>
      </c>
      <c r="C362" s="49" t="s">
        <v>347</v>
      </c>
      <c r="D362" s="39">
        <v>4195</v>
      </c>
      <c r="E362" s="39">
        <v>5016</v>
      </c>
      <c r="F362" s="48">
        <v>3</v>
      </c>
      <c r="G362" s="77"/>
      <c r="H362" s="78">
        <v>3</v>
      </c>
      <c r="I362" s="72">
        <f>F362-H362</f>
        <v>0</v>
      </c>
    </row>
    <row r="363" spans="1:9" x14ac:dyDescent="0.2">
      <c r="A363" s="26">
        <v>958</v>
      </c>
      <c r="B363" s="47" t="s">
        <v>243</v>
      </c>
      <c r="C363" s="49" t="s">
        <v>347</v>
      </c>
      <c r="D363" s="39">
        <v>799</v>
      </c>
      <c r="E363" s="39">
        <v>970.33333333333337</v>
      </c>
      <c r="F363" s="48">
        <v>1</v>
      </c>
      <c r="G363" s="77"/>
      <c r="H363" s="78">
        <v>1</v>
      </c>
      <c r="I363" s="72">
        <f>F363-H363</f>
        <v>0</v>
      </c>
    </row>
    <row r="364" spans="1:9" x14ac:dyDescent="0.2">
      <c r="A364" s="26">
        <v>959</v>
      </c>
      <c r="B364" s="47" t="s">
        <v>168</v>
      </c>
      <c r="C364" s="49" t="s">
        <v>458</v>
      </c>
      <c r="D364" s="39">
        <v>460</v>
      </c>
      <c r="E364" s="39">
        <v>543</v>
      </c>
      <c r="F364" s="48">
        <v>1</v>
      </c>
      <c r="G364" s="77"/>
      <c r="H364" s="78">
        <v>1</v>
      </c>
      <c r="I364" s="72">
        <f>F364-H364</f>
        <v>0</v>
      </c>
    </row>
    <row r="365" spans="1:9" x14ac:dyDescent="0.2">
      <c r="A365" s="26">
        <v>960</v>
      </c>
      <c r="B365" s="47" t="s">
        <v>169</v>
      </c>
      <c r="C365" s="49" t="s">
        <v>458</v>
      </c>
      <c r="D365" s="39">
        <v>956</v>
      </c>
      <c r="E365" s="39">
        <v>1158</v>
      </c>
      <c r="F365" s="48">
        <v>2</v>
      </c>
      <c r="G365" s="77"/>
      <c r="H365" s="78">
        <v>2</v>
      </c>
      <c r="I365" s="72">
        <f>F365-H365</f>
        <v>0</v>
      </c>
    </row>
    <row r="366" spans="1:9" x14ac:dyDescent="0.2">
      <c r="A366" s="26">
        <v>971</v>
      </c>
      <c r="B366" s="47" t="s">
        <v>170</v>
      </c>
      <c r="C366" s="49" t="s">
        <v>458</v>
      </c>
      <c r="D366" s="39">
        <v>1139</v>
      </c>
      <c r="E366" s="39">
        <v>1437</v>
      </c>
      <c r="F366" s="48">
        <v>2</v>
      </c>
      <c r="G366" s="77"/>
      <c r="H366" s="78">
        <v>2</v>
      </c>
      <c r="I366" s="72">
        <f>F366-H366</f>
        <v>0</v>
      </c>
    </row>
    <row r="367" spans="1:9" x14ac:dyDescent="0.2">
      <c r="A367" s="26">
        <v>972</v>
      </c>
      <c r="B367" s="47" t="s">
        <v>171</v>
      </c>
      <c r="C367" s="49" t="s">
        <v>458</v>
      </c>
      <c r="D367" s="39">
        <v>41</v>
      </c>
      <c r="E367" s="39">
        <v>43.333333333333336</v>
      </c>
      <c r="F367" s="48">
        <v>1</v>
      </c>
      <c r="G367" s="77"/>
      <c r="H367" s="78">
        <v>1</v>
      </c>
      <c r="I367" s="72">
        <f>F367-H367</f>
        <v>0</v>
      </c>
    </row>
    <row r="368" spans="1:9" x14ac:dyDescent="0.2">
      <c r="A368" s="26">
        <v>973</v>
      </c>
      <c r="B368" s="47" t="s">
        <v>172</v>
      </c>
      <c r="C368" s="49" t="s">
        <v>458</v>
      </c>
      <c r="D368" s="39">
        <v>533</v>
      </c>
      <c r="E368" s="39">
        <v>643</v>
      </c>
      <c r="F368" s="48">
        <v>1</v>
      </c>
      <c r="G368" s="72"/>
      <c r="H368" s="78">
        <v>1</v>
      </c>
      <c r="I368" s="72">
        <f>F368-H368</f>
        <v>0</v>
      </c>
    </row>
    <row r="369" spans="1:9" x14ac:dyDescent="0.2">
      <c r="A369" s="26">
        <v>975</v>
      </c>
      <c r="B369" s="47" t="s">
        <v>173</v>
      </c>
      <c r="C369" s="49" t="s">
        <v>458</v>
      </c>
      <c r="D369" s="39">
        <v>176</v>
      </c>
      <c r="E369" s="39">
        <v>205.66666666666666</v>
      </c>
      <c r="F369" s="48">
        <v>1</v>
      </c>
      <c r="G369" s="77"/>
      <c r="H369" s="78">
        <v>1</v>
      </c>
      <c r="I369" s="72">
        <f>F369-H369</f>
        <v>0</v>
      </c>
    </row>
    <row r="370" spans="1:9" x14ac:dyDescent="0.2">
      <c r="A370" s="26">
        <v>976</v>
      </c>
      <c r="B370" s="47" t="s">
        <v>174</v>
      </c>
      <c r="C370" s="49" t="s">
        <v>458</v>
      </c>
      <c r="D370" s="39">
        <v>256</v>
      </c>
      <c r="E370" s="39">
        <v>338.33333333333331</v>
      </c>
      <c r="F370" s="48">
        <v>1</v>
      </c>
      <c r="G370" s="77"/>
      <c r="H370" s="78">
        <v>1</v>
      </c>
      <c r="I370" s="72">
        <f>F370-H370</f>
        <v>0</v>
      </c>
    </row>
    <row r="371" spans="1:9" x14ac:dyDescent="0.2">
      <c r="A371" s="26">
        <v>977</v>
      </c>
      <c r="B371" s="47" t="s">
        <v>175</v>
      </c>
      <c r="C371" s="49" t="s">
        <v>458</v>
      </c>
      <c r="D371" s="39">
        <v>880</v>
      </c>
      <c r="E371" s="39">
        <v>1117.3333333333333</v>
      </c>
      <c r="F371" s="48">
        <v>2</v>
      </c>
      <c r="G371" s="77"/>
      <c r="H371" s="78">
        <v>2</v>
      </c>
      <c r="I371" s="72">
        <f>F371-H371</f>
        <v>0</v>
      </c>
    </row>
    <row r="372" spans="1:9" x14ac:dyDescent="0.2">
      <c r="A372" s="26">
        <v>978</v>
      </c>
      <c r="B372" s="47" t="s">
        <v>176</v>
      </c>
      <c r="C372" s="49" t="s">
        <v>458</v>
      </c>
      <c r="D372" s="39">
        <v>250</v>
      </c>
      <c r="E372" s="39"/>
      <c r="F372" s="48"/>
      <c r="G372" s="77" t="s">
        <v>463</v>
      </c>
      <c r="H372" s="78"/>
      <c r="I372" s="72"/>
    </row>
    <row r="373" spans="1:9" x14ac:dyDescent="0.2">
      <c r="A373" s="26">
        <v>979</v>
      </c>
      <c r="B373" s="47" t="s">
        <v>177</v>
      </c>
      <c r="C373" s="49" t="s">
        <v>458</v>
      </c>
      <c r="D373" s="39">
        <v>3153</v>
      </c>
      <c r="E373" s="39">
        <v>7048.666666666667</v>
      </c>
      <c r="F373" s="48">
        <v>4</v>
      </c>
      <c r="G373" s="77"/>
      <c r="H373" s="78">
        <v>3</v>
      </c>
      <c r="I373" s="72">
        <f>F373-H373</f>
        <v>1</v>
      </c>
    </row>
    <row r="374" spans="1:9" x14ac:dyDescent="0.2">
      <c r="A374" s="26">
        <v>980</v>
      </c>
      <c r="B374" s="47" t="s">
        <v>178</v>
      </c>
      <c r="C374" s="49" t="s">
        <v>458</v>
      </c>
      <c r="D374" s="39">
        <v>527</v>
      </c>
      <c r="E374" s="39">
        <v>614</v>
      </c>
      <c r="F374" s="48">
        <v>1</v>
      </c>
      <c r="G374" s="77"/>
      <c r="H374" s="78">
        <v>1</v>
      </c>
      <c r="I374" s="72">
        <f>F374-H374</f>
        <v>0</v>
      </c>
    </row>
    <row r="375" spans="1:9" x14ac:dyDescent="0.2">
      <c r="A375" s="26">
        <v>981</v>
      </c>
      <c r="B375" s="47" t="s">
        <v>179</v>
      </c>
      <c r="C375" s="49" t="s">
        <v>458</v>
      </c>
      <c r="D375" s="39">
        <v>3023</v>
      </c>
      <c r="E375" s="39">
        <v>4769</v>
      </c>
      <c r="F375" s="48">
        <v>3</v>
      </c>
      <c r="G375" s="77"/>
      <c r="H375" s="78">
        <v>3</v>
      </c>
      <c r="I375" s="73">
        <f>F375-H375</f>
        <v>0</v>
      </c>
    </row>
    <row r="376" spans="1:9" x14ac:dyDescent="0.2">
      <c r="A376" s="26">
        <v>982</v>
      </c>
      <c r="B376" s="47" t="s">
        <v>180</v>
      </c>
      <c r="C376" s="49" t="s">
        <v>458</v>
      </c>
      <c r="D376" s="39">
        <v>1247</v>
      </c>
      <c r="E376" s="39">
        <v>1662</v>
      </c>
      <c r="F376" s="48">
        <v>2</v>
      </c>
      <c r="G376" s="77"/>
      <c r="H376" s="78">
        <v>2</v>
      </c>
      <c r="I376" s="72">
        <f>F376-H376</f>
        <v>0</v>
      </c>
    </row>
    <row r="377" spans="1:9" x14ac:dyDescent="0.2">
      <c r="A377" s="26">
        <v>983</v>
      </c>
      <c r="B377" s="47" t="s">
        <v>181</v>
      </c>
      <c r="C377" s="49" t="s">
        <v>458</v>
      </c>
      <c r="D377" s="39">
        <v>1256</v>
      </c>
      <c r="E377" s="39">
        <v>1719.6666666666667</v>
      </c>
      <c r="F377" s="48">
        <v>2</v>
      </c>
      <c r="G377" s="77"/>
      <c r="H377" s="78">
        <v>2</v>
      </c>
      <c r="I377" s="72">
        <f>F377-H377</f>
        <v>0</v>
      </c>
    </row>
    <row r="378" spans="1:9" x14ac:dyDescent="0.2">
      <c r="A378" s="26">
        <v>985</v>
      </c>
      <c r="B378" s="47" t="s">
        <v>182</v>
      </c>
      <c r="C378" s="49" t="s">
        <v>458</v>
      </c>
      <c r="D378" s="39">
        <v>477</v>
      </c>
      <c r="E378" s="39">
        <v>570</v>
      </c>
      <c r="F378" s="48">
        <v>1</v>
      </c>
      <c r="G378" s="77"/>
      <c r="H378" s="78">
        <v>1</v>
      </c>
      <c r="I378" s="72">
        <f>F378-H378</f>
        <v>0</v>
      </c>
    </row>
    <row r="379" spans="1:9" x14ac:dyDescent="0.2">
      <c r="A379" s="26">
        <v>987</v>
      </c>
      <c r="B379" s="47" t="s">
        <v>183</v>
      </c>
      <c r="C379" s="49" t="s">
        <v>458</v>
      </c>
      <c r="D379" s="39">
        <v>394</v>
      </c>
      <c r="E379" s="39">
        <v>479.33333333333331</v>
      </c>
      <c r="F379" s="48">
        <v>1</v>
      </c>
      <c r="G379" s="77"/>
      <c r="H379" s="78">
        <v>1</v>
      </c>
      <c r="I379" s="72">
        <f>F379-H379</f>
        <v>0</v>
      </c>
    </row>
    <row r="380" spans="1:9" x14ac:dyDescent="0.2">
      <c r="A380" s="26">
        <v>988</v>
      </c>
      <c r="B380" s="47" t="s">
        <v>184</v>
      </c>
      <c r="C380" s="49" t="s">
        <v>458</v>
      </c>
      <c r="D380" s="39">
        <v>1315</v>
      </c>
      <c r="E380" s="39">
        <v>1552</v>
      </c>
      <c r="F380" s="48">
        <v>2</v>
      </c>
      <c r="G380" s="77" t="s">
        <v>464</v>
      </c>
      <c r="H380" s="78">
        <v>2</v>
      </c>
      <c r="I380" s="72">
        <f>F380-H380</f>
        <v>0</v>
      </c>
    </row>
    <row r="381" spans="1:9" x14ac:dyDescent="0.2">
      <c r="A381" s="26">
        <v>989</v>
      </c>
      <c r="B381" s="47" t="s">
        <v>185</v>
      </c>
      <c r="C381" s="49" t="s">
        <v>458</v>
      </c>
      <c r="D381" s="39">
        <v>877</v>
      </c>
      <c r="E381" s="39">
        <v>1099</v>
      </c>
      <c r="F381" s="48">
        <v>2</v>
      </c>
      <c r="G381" s="77"/>
      <c r="H381" s="78">
        <v>2</v>
      </c>
      <c r="I381" s="72">
        <f>F381-H381</f>
        <v>0</v>
      </c>
    </row>
    <row r="382" spans="1:9" x14ac:dyDescent="0.2">
      <c r="A382" s="26">
        <v>990</v>
      </c>
      <c r="B382" s="47" t="s">
        <v>380</v>
      </c>
      <c r="C382" s="49" t="s">
        <v>458</v>
      </c>
      <c r="D382" s="39">
        <v>168</v>
      </c>
      <c r="E382" s="39">
        <v>217.33333333333334</v>
      </c>
      <c r="F382" s="48">
        <v>1</v>
      </c>
      <c r="G382" s="77"/>
      <c r="H382" s="78">
        <v>1</v>
      </c>
      <c r="I382" s="72">
        <f>F382-H382</f>
        <v>0</v>
      </c>
    </row>
    <row r="383" spans="1:9" x14ac:dyDescent="0.2">
      <c r="A383" s="26">
        <v>991</v>
      </c>
      <c r="B383" s="47" t="s">
        <v>381</v>
      </c>
      <c r="C383" s="49" t="s">
        <v>458</v>
      </c>
      <c r="D383" s="39">
        <v>513</v>
      </c>
      <c r="E383" s="39">
        <v>595.33333333333337</v>
      </c>
      <c r="F383" s="48">
        <v>1</v>
      </c>
      <c r="G383" s="77"/>
      <c r="H383" s="78">
        <v>1</v>
      </c>
      <c r="I383" s="72">
        <f>F383-H383</f>
        <v>0</v>
      </c>
    </row>
    <row r="384" spans="1:9" x14ac:dyDescent="0.2">
      <c r="A384" s="26">
        <v>992</v>
      </c>
      <c r="B384" s="47" t="s">
        <v>186</v>
      </c>
      <c r="C384" s="49" t="s">
        <v>458</v>
      </c>
      <c r="D384" s="39">
        <v>1650</v>
      </c>
      <c r="E384" s="39">
        <v>2326.6666666666665</v>
      </c>
      <c r="F384" s="48">
        <v>2</v>
      </c>
      <c r="G384" s="77"/>
      <c r="H384" s="78">
        <v>2</v>
      </c>
      <c r="I384" s="72">
        <f>F384-H384</f>
        <v>0</v>
      </c>
    </row>
    <row r="385" spans="1:9" x14ac:dyDescent="0.2">
      <c r="A385" s="26">
        <v>993</v>
      </c>
      <c r="B385" s="47" t="s">
        <v>187</v>
      </c>
      <c r="C385" s="49" t="s">
        <v>458</v>
      </c>
      <c r="D385" s="39">
        <v>340</v>
      </c>
      <c r="E385" s="39">
        <v>430</v>
      </c>
      <c r="F385" s="48">
        <v>1</v>
      </c>
      <c r="G385" s="77"/>
      <c r="H385" s="78">
        <v>1</v>
      </c>
      <c r="I385" s="72">
        <f>F385-H385</f>
        <v>0</v>
      </c>
    </row>
    <row r="386" spans="1:9" x14ac:dyDescent="0.2">
      <c r="A386" s="26">
        <v>995</v>
      </c>
      <c r="B386" s="47" t="s">
        <v>188</v>
      </c>
      <c r="C386" s="49" t="s">
        <v>458</v>
      </c>
      <c r="D386" s="39">
        <v>1673</v>
      </c>
      <c r="E386" s="39">
        <v>2324</v>
      </c>
      <c r="F386" s="48">
        <v>2</v>
      </c>
      <c r="G386" s="77"/>
      <c r="H386" s="78">
        <v>2</v>
      </c>
      <c r="I386" s="72">
        <f>F386-H386</f>
        <v>0</v>
      </c>
    </row>
    <row r="387" spans="1:9" x14ac:dyDescent="0.2">
      <c r="A387" s="56">
        <v>996</v>
      </c>
      <c r="B387" s="57" t="s">
        <v>189</v>
      </c>
      <c r="C387" s="58" t="s">
        <v>458</v>
      </c>
      <c r="D387" s="39">
        <v>154</v>
      </c>
      <c r="E387" s="39">
        <v>180</v>
      </c>
      <c r="F387" s="45">
        <v>1</v>
      </c>
      <c r="G387" s="85"/>
      <c r="H387" s="86">
        <v>1</v>
      </c>
      <c r="I387" s="74">
        <f>F387-H387</f>
        <v>0</v>
      </c>
    </row>
    <row r="388" spans="1:9" x14ac:dyDescent="0.2">
      <c r="A388" s="27" t="s">
        <v>348</v>
      </c>
      <c r="B388" s="28"/>
      <c r="C388" s="28"/>
      <c r="D388" s="29">
        <f>SUM(D2:D387)</f>
        <v>738062</v>
      </c>
      <c r="E388" s="29">
        <f t="shared" ref="E388:F388" si="0">SUM(E2:E387)</f>
        <v>1022625.0000000003</v>
      </c>
      <c r="F388" s="29">
        <f t="shared" si="0"/>
        <v>721</v>
      </c>
      <c r="G388" s="28"/>
      <c r="H388" s="75">
        <f>SUM(H2:H387)</f>
        <v>717</v>
      </c>
      <c r="I388" s="76">
        <f>SUM(I2:I387)</f>
        <v>4</v>
      </c>
    </row>
    <row r="389" spans="1:9" x14ac:dyDescent="0.2">
      <c r="A389" s="32"/>
      <c r="B389" s="31"/>
      <c r="C389" s="31"/>
      <c r="D389" s="19"/>
      <c r="E389" s="36"/>
      <c r="F389" s="19"/>
      <c r="H389" s="19"/>
    </row>
    <row r="390" spans="1:9" s="46" customFormat="1" x14ac:dyDescent="0.2">
      <c r="A390" s="59" t="s">
        <v>348</v>
      </c>
      <c r="B390" s="60"/>
      <c r="C390" s="60" t="s">
        <v>457</v>
      </c>
      <c r="D390" s="40">
        <f>SUMIF($C$2:$C$387,"Bern-Mittelland",$D$2:$D$387)</f>
        <v>290623</v>
      </c>
      <c r="E390" s="40">
        <f>SUMIF($C$2:$C$387,"Bern-Mittelland",$E$2:$E$387)</f>
        <v>407034.00000000006</v>
      </c>
      <c r="F390" s="42">
        <f>SUMIF($C$2:$C$387,"Bern-Mittelland",$F$2:$F$387)</f>
        <v>224</v>
      </c>
      <c r="G390" s="60"/>
      <c r="H390" s="42">
        <f>SUMIF($C$2:$C$387,"Bern-Mittelland",$H$2:$H$387)</f>
        <v>224</v>
      </c>
      <c r="I390" s="61">
        <f>SUMIF($C$2:$C$387,"Bern-Mittelland",$I$2:$I$387)</f>
        <v>0</v>
      </c>
    </row>
    <row r="391" spans="1:9" s="46" customFormat="1" x14ac:dyDescent="0.2">
      <c r="A391" s="62"/>
      <c r="B391" s="63"/>
      <c r="C391" s="63" t="s">
        <v>346</v>
      </c>
      <c r="D391" s="41">
        <f>SUMIF($C$2:$C$387,"Biel/Bienne - Seeland - Jura bernois",$D$2:$D$387)</f>
        <v>158088</v>
      </c>
      <c r="E391" s="41">
        <f>SUMIF($C$2:$C$387,"Biel/Bienne - Seeland - Jura bernois",$E$2:$E$387)</f>
        <v>226500.00000000006</v>
      </c>
      <c r="F391" s="43">
        <f>SUMIF($C$2:$C$387,"Biel/Bienne - Seeland - Jura bernois",$F$2:$F$387)</f>
        <v>184</v>
      </c>
      <c r="G391" s="63"/>
      <c r="H391" s="43">
        <f>SUMIF($C$2:$C$387,"Biel/Bienne - Seeland - Jura bernois",$H$2:$H$387)</f>
        <v>184</v>
      </c>
      <c r="I391" s="64">
        <f>SUMIF($C$2:$C$387,"Biel/Bienne - Seeland - Jura bernois",$I$2:$I$387)</f>
        <v>0</v>
      </c>
    </row>
    <row r="392" spans="1:9" s="46" customFormat="1" x14ac:dyDescent="0.2">
      <c r="A392" s="62"/>
      <c r="B392" s="63"/>
      <c r="C392" s="63" t="s">
        <v>347</v>
      </c>
      <c r="D392" s="41">
        <f>SUMIF($C$2:$C$387,"Emmental",$D$2:$D$387)</f>
        <v>73834</v>
      </c>
      <c r="E392" s="41">
        <f>SUMIF($C$2:$C$387,"Emmental",$E$2:$E$387)</f>
        <v>96656.333333333343</v>
      </c>
      <c r="F392" s="43">
        <f>SUMIF($C$2:$C$387,"Emmental",$F$2:$F$387)</f>
        <v>79</v>
      </c>
      <c r="G392" s="63"/>
      <c r="H392" s="43">
        <f>SUMIF($C$2:$C$387,"Emmental",$H$2:$H$387)</f>
        <v>79</v>
      </c>
      <c r="I392" s="64">
        <f>SUMIF($C$2:$C$387,"Emmental",$I$2:$I$387)</f>
        <v>0</v>
      </c>
    </row>
    <row r="393" spans="1:9" s="46" customFormat="1" x14ac:dyDescent="0.2">
      <c r="A393" s="62"/>
      <c r="B393" s="63"/>
      <c r="C393" s="63" t="s">
        <v>458</v>
      </c>
      <c r="D393" s="41">
        <f>SUMIF($C$2:$C$387,"Oberaargau",$D$2:$D$387)</f>
        <v>57347</v>
      </c>
      <c r="E393" s="41">
        <f>SUMIF($C$2:$C$387,"Oberaargau",$E$2:$E$387)</f>
        <v>80791</v>
      </c>
      <c r="F393" s="43">
        <f>SUMIF($C$2:$C$387,"Oberaargau",$F$2:$F$387)</f>
        <v>78</v>
      </c>
      <c r="G393" s="63"/>
      <c r="H393" s="43">
        <f>SUMIF($C$2:$C$387,"Oberaargau",$H$2:$H$387)</f>
        <v>76</v>
      </c>
      <c r="I393" s="65">
        <f>SUMIF($C$2:$C$387,"Oberaargau",$I$2:$I$387)</f>
        <v>2</v>
      </c>
    </row>
    <row r="394" spans="1:9" s="46" customFormat="1" x14ac:dyDescent="0.2">
      <c r="A394" s="62"/>
      <c r="B394" s="63"/>
      <c r="C394" s="63" t="s">
        <v>460</v>
      </c>
      <c r="D394" s="41">
        <f>SUMIF($C$2:$C$387,"Oberland Ost",$D$2:$D$387)</f>
        <v>34032</v>
      </c>
      <c r="E394" s="41">
        <f>SUMIF($C$2:$C$387,"Oberland Ost",$E$2:$E$387)</f>
        <v>47828.999999999993</v>
      </c>
      <c r="F394" s="43">
        <f>SUMIF($C$2:$C$387,"Oberland Ost",$F$2:$F$387)</f>
        <v>46</v>
      </c>
      <c r="G394" s="63"/>
      <c r="H394" s="43">
        <f>SUMIF($C$2:$C$387,"Oberland Ost",$H$2:$H$387)</f>
        <v>45</v>
      </c>
      <c r="I394" s="64">
        <f>SUMIF($C$2:$C$387,"Oberland Ost",$I$2:$I$387)</f>
        <v>1</v>
      </c>
    </row>
    <row r="395" spans="1:9" s="46" customFormat="1" x14ac:dyDescent="0.2">
      <c r="A395" s="62"/>
      <c r="B395" s="63"/>
      <c r="C395" s="63" t="s">
        <v>459</v>
      </c>
      <c r="D395" s="41">
        <f>SUMIF($C$2:$C$387,"Thun-Oberland West",$D$2:$D$387)</f>
        <v>124138</v>
      </c>
      <c r="E395" s="41">
        <f>SUMIF($C$2:$C$387,"Thun-Oberland West",$E$2:$E$387)</f>
        <v>163814.66666666663</v>
      </c>
      <c r="F395" s="43">
        <f>SUMIF($C$2:$C$387,"Thun-Oberland West",$F$2:$F$387)</f>
        <v>110</v>
      </c>
      <c r="G395" s="63"/>
      <c r="H395" s="43">
        <f>SUMIF($C$2:$C$387,"Thun-Oberland West",$H$2:$H$387)</f>
        <v>109</v>
      </c>
      <c r="I395" s="65">
        <f>SUMIF($C$2:$C$387,"Thun-Oberland West",$I$2:$I$387)</f>
        <v>1</v>
      </c>
    </row>
    <row r="396" spans="1:9" s="46" customFormat="1" x14ac:dyDescent="0.2">
      <c r="A396" s="66"/>
      <c r="B396" s="67"/>
      <c r="C396" s="67"/>
      <c r="D396" s="67"/>
      <c r="E396" s="68"/>
      <c r="F396" s="69"/>
      <c r="G396" s="67"/>
      <c r="H396" s="69"/>
      <c r="I396" s="70"/>
    </row>
    <row r="397" spans="1:9" s="46" customFormat="1" x14ac:dyDescent="0.2">
      <c r="A397" s="71"/>
      <c r="B397" s="35"/>
      <c r="C397" s="35"/>
      <c r="D397" s="37">
        <f>SUM(D390:D396)</f>
        <v>738062</v>
      </c>
      <c r="E397" s="37">
        <f>SUM(E390:E396)</f>
        <v>1022625.0000000001</v>
      </c>
      <c r="F397" s="37">
        <f>SUM(F390:F396)</f>
        <v>721</v>
      </c>
      <c r="G397" s="93"/>
      <c r="H397" s="94">
        <f>SUM(H390:H396)</f>
        <v>717</v>
      </c>
      <c r="I397" s="95">
        <f>SUM(I390:I396)</f>
        <v>4</v>
      </c>
    </row>
    <row r="398" spans="1:9" x14ac:dyDescent="0.2">
      <c r="I398" s="25"/>
    </row>
  </sheetData>
  <autoFilter ref="A1:I388">
    <sortState ref="A2:I394">
      <sortCondition ref="A1:A394"/>
    </sortState>
  </autoFilter>
  <phoneticPr fontId="6" type="noConversion"/>
  <conditionalFormatting sqref="I398:I65530">
    <cfRule type="cellIs" dxfId="3" priority="4" stopIfTrue="1" operator="notEqual">
      <formula>0</formula>
    </cfRule>
  </conditionalFormatting>
  <conditionalFormatting sqref="I389">
    <cfRule type="cellIs" dxfId="2" priority="3" stopIfTrue="1" operator="notEqual">
      <formula>0</formula>
    </cfRule>
  </conditionalFormatting>
  <conditionalFormatting sqref="I390:I397">
    <cfRule type="cellIs" dxfId="1" priority="2" stopIfTrue="1" operator="notEqual">
      <formula>0</formula>
    </cfRule>
  </conditionalFormatting>
  <conditionalFormatting sqref="I2:I387">
    <cfRule type="cellIs" dxfId="0" priority="1" stopIfTrue="1" operator="notEqual">
      <formula>0</formula>
    </cfRule>
  </conditionalFormatting>
  <printOptions headings="1" gridLines="1"/>
  <pageMargins left="0.43307086614173229" right="0.39370078740157483" top="0.78740157480314965" bottom="0.59055118110236227" header="0.47244094488188981" footer="0.39370078740157483"/>
  <pageSetup paperSize="9" scale="85" orientation="landscape" r:id="rId1"/>
  <headerFooter alignWithMargins="0">
    <oddHeader>&amp;L&amp;"Arial,Fett"Conférences régionales - Pondération des voix en 2017&amp;R&amp;"Arial,Kursiv"Etat: avril 2017</oddHeader>
    <oddFooter>&amp;L&amp;"Arial,Fett"* = les ayants droit au vote en matière cantonale (sans les Suisses de l'étranger)&amp;R&amp;"Arial,Fett"&amp;11** = population résidente moyenne 2013/2014/2015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Explications</vt:lpstr>
      <vt:lpstr>Pondération des voix</vt:lpstr>
      <vt:lpstr>Explications!Druckbereich</vt:lpstr>
      <vt:lpstr>'Pondération des voix'!Druckbereich</vt:lpstr>
      <vt:lpstr>'Pondération des voix'!Drucktitel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Pondération des voix des communes 2019</dc:title>
  <cp:lastModifiedBy>Bögli Cindy, JGK-AGR-GeM</cp:lastModifiedBy>
  <cp:lastPrinted>2019-04-11T16:19:00Z</cp:lastPrinted>
  <dcterms:created xsi:type="dcterms:W3CDTF">2002-05-28T09:04:08Z</dcterms:created>
  <dcterms:modified xsi:type="dcterms:W3CDTF">2019-04-11T16:19:17Z</dcterms:modified>
  <dc:language>Französisch</dc:language>
</cp:coreProperties>
</file>